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<sst xmlns="http://schemas.openxmlformats.org/spreadsheetml/2006/main" count="296" uniqueCount="269">
  <si>
    <t>附表5</t>
  </si>
  <si>
    <t>陆川县2023年政府性基金预算支出预算调整表（草案）</t>
  </si>
  <si>
    <t>单位：万元</t>
  </si>
  <si>
    <t>项目编码</t>
  </si>
  <si>
    <t>项目名称</t>
  </si>
  <si>
    <t>2022年执行数</t>
  </si>
  <si>
    <t>2023年
年初预算数</t>
  </si>
  <si>
    <t>2023年1-9月执行数</t>
  </si>
  <si>
    <t>调增（减）建议数</t>
  </si>
  <si>
    <t>调整后预算建议数</t>
  </si>
  <si>
    <t>备注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</si>
  <si>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</si>
  <si>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</si>
  <si>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</si>
  <si>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</si>
  <si>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</si>
  <si>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</si>
  <si>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</si>
  <si>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</si>
  <si>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</si>
  <si>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</si>
  <si>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</si>
  <si>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</si>
  <si>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</si>
  <si>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</si>
  <si>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</si>
  <si>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</si>
  <si>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</si>
  <si>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</si>
  <si>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</si>
  <si>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</si>
  <si>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</si>
  <si>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</si>
  <si>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</si>
  <si>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</si>
  <si>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</si>
  <si>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</si>
  <si>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</si>
  <si>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</si>
  <si>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</si>
  <si>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</si>
  <si>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</si>
  <si>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</si>
  <si>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</si>
  <si>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</si>
  <si>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</si>
  <si>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</si>
  <si>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</si>
  <si>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</si>
  <si>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</si>
  <si>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</si>
  <si>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</si>
  <si>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</si>
  <si>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</si>
  <si>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</si>
  <si>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</si>
  <si>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</si>
  <si>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</si>
  <si>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</si>
  <si>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</si>
  <si>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</si>
  <si>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</si>
  <si>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</si>
  <si>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</si>
  <si>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</si>
  <si>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</si>
  <si>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</si>
  <si>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</si>
  <si>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</si>
  <si>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</si>
  <si>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</si>
  <si>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</si>
  <si>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</si>
  <si>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</si>
  <si>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</si>
  <si>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</si>
  <si>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</si>
  <si>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</si>
  <si>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</si>
  <si>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</si>
  <si>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</si>
  <si>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</si>
  <si>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</si>
  <si>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</si>
  <si>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</si>
  <si>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</si>
  <si>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</si>
  <si>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</si>
  <si>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</si>
  <si>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</si>
  <si>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</si>
  <si>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</si>
  <si>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</si>
  <si>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</si>
  <si>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</si>
  <si>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</si>
  <si>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</si>
  <si>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</si>
  <si>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</si>
  <si>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</si>
  <si>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</si>
  <si>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</si>
  <si>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</si>
  <si>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</si>
  <si>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</si>
  <si>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</si>
  <si>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</si>
  <si>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</si>
  <si>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</si>
  <si>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</si>
  <si>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</si>
  <si>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</si>
  <si>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</si>
  <si>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</si>
  <si>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</si>
  <si>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</si>
  <si>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</si>
  <si>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</si>
  <si>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</si>
  <si>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</si>
  <si>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</si>
  <si>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</si>
  <si>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</si>
  <si>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</si>
  <si>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</si>
  <si>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</si>
  <si>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</si>
  <si>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</si>
  <si>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</si>
  <si>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</si>
  <si>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</si>
  <si>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</si>
  <si>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</si>
  <si>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</si>
  <si>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</si>
  <si>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</si>
  <si>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</si>
  <si>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</si>
  <si>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</si>
  <si>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</si>
  <si>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</si>
  <si>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</si>
  <si>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</si>
  <si>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</si>
  <si>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</si>
  <si>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</si>
  <si>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</si>
  <si>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</si>
  <si>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</si>
  <si>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</si>
  <si>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</si>
  <si>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</si>
  <si>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</si>
  <si>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</si>
  <si>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</si>
  <si>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</si>
  <si>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</si>
  <si>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</si>
  <si>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</si>
  <si>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</si>
  <si>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</si>
  <si>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</si>
  <si>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</si>
  <si>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</si>
  <si>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</si>
  <si>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</si>
  <si>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</si>
  <si>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</si>
  <si>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</si>
  <si>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</si>
  <si>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</si>
  <si>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</si>
  <si>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</si>
  <si>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</si>
  <si>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</si>
  <si>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</si>
  <si>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</si>
  <si>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</si>
  <si>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</si>
  <si>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</si>
  <si>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</si>
  <si>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</si>
  <si>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</si>
  <si>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</si>
  <si>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</si>
  <si>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</si>
  <si>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</si>
  <si>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</si>
  <si>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</si>
  <si>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</si>
  <si>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</si>
  <si>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</si>
  <si>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</si>
  <si>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</si>
  <si>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</si>
  <si>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</si>
  <si>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</si>
  <si>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</si>
  <si>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</si>
  <si>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</si>
  <si>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</si>
  <si>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</si>
  <si>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</si>
  <si>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</si>
  <si>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</si>
  <si>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</si>
  <si>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</si>
  <si>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</si>
  <si>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</si>
  <si>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</si>
  <si>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</si>
  <si>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</si>
  <si>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</si>
  <si>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</si>
  <si>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</si>
  <si>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</si>
  <si>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</si>
  <si>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</si>
  <si>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</si>
  <si>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</si>
  <si>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</si>
  <si>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</si>
  <si>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</si>
  <si>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转移性支出</t>
  </si>
  <si>
    <t xml:space="preserve">  政府性基金转移支付</t>
  </si>
  <si>
    <t xml:space="preserve">    抗疫特别国债转移支付支出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</si>
  <si>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</si>
  <si>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</si>
  <si>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</si>
  <si>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</si>
  <si>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</si>
  <si>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</si>
  <si>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</si>
  <si>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</si>
  <si>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其他支出</t>
  </si>
  <si>
    <t xml:space="preserve">  政府性基金上解支出</t>
  </si>
  <si>
    <t xml:space="preserve">  政府性基金预算调出资金</t>
  </si>
  <si>
    <t xml:space="preserve">  政府性基金年终结余</t>
  </si>
  <si>
    <t xml:space="preserve">  地方政府专项债务还本支出</t>
  </si>
  <si>
    <t xml:space="preserve">    国家电影事业发展专项资金债务还本支出</t>
  </si>
  <si>
    <t xml:space="preserve">    国有土地使用权出让金债务还本支出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</si>
  <si>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</si>
  <si>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</si>
  <si>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</si>
  <si>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</si>
  <si>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</si>
  <si>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</si>
  <si>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</si>
  <si>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土地储备专项债券还本支出</t>
  </si>
  <si>
    <t xml:space="preserve">    政府收费公路专项债券还本支出</t>
  </si>
  <si>
    <t xml:space="preserve">    棚户区改造专项债券还本支出</t>
  </si>
  <si>
    <t xml:space="preserve">    其他地方自行试点项目收益专项债券还本支出</t>
  </si>
  <si>
    <t xml:space="preserve">    其他政府性基金债务还本支出</t>
  </si>
  <si>
    <t xml:space="preserve">  地方政府专项债务转贷支出</t>
  </si>
  <si>
    <t xml:space="preserve">    国家电影事业发展专项资金债务转贷支出</t>
  </si>
  <si>
    <t xml:space="preserve">    国有土地使用权出让金债务转贷支出</t>
  </si>
  <si>
    <t xml:space="preserve">    农业土地开发资金债务转贷支出</t>
  </si>
  <si>
    <t xml:space="preserve">    大中型水库库区基金债务转贷支出</t>
  </si>
  <si>
    <t xml:space="preserve">    城市基础设施配套费债务转贷支出</t>
  </si>
  <si>
    <t xml:space="preserve">    小型水库移民扶助基金债务转贷支出</t>
  </si>
  <si>
    <t xml:space="preserve">    国家重大水利工程建设基金债务转贷支出</t>
  </si>
  <si>
    <t xml:space="preserve">    车辆通行费债务转贷支出</t>
  </si>
  <si>
    <t xml:space="preserve">    污水处理费债务转贷支出</t>
  </si>
  <si>
    <t xml:space="preserve">    土地储备专项债券转贷支出</t>
  </si>
  <si>
    <t xml:space="preserve">    政府收费公路专项债券转贷支出</t>
  </si>
  <si>
    <t xml:space="preserve">    棚户区改造专项债券转贷支出</t>
  </si>
  <si>
    <t xml:space="preserve">    其他地方自行试点项目收益专项债券转贷支出</t>
  </si>
  <si>
    <t xml:space="preserve">    其他地方政府债务转贷支出</t>
  </si>
  <si>
    <t>支出总计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</si>
</sst>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28">
    <font>
      <sz val="11"/>
      <color theme="1"/>
      <name val="宋体"/>
      <charset val="134"/>
      <scheme val="minor"/>
    </font>
    <font>
      <sz val="12"/>
      <name val="宋体"/>
      <charset val="134"/>
    </font>
    <font>
      <b/>
      <sz val="16"/>
      <name val="黑体"/>
      <charset val="134"/>
    </font>
    <font>
      <sz val="11"/>
      <name val="宋体"/>
      <charset val="134"/>
    </font>
    <font>
      <b/>
      <sz val="11"/>
      <name val="宋体"/>
      <charset val="134"/>
      <scheme val="minor"/>
    </font>
    <font>
      <b/>
      <sz val="11"/>
      <name val="宋体"/>
      <charset val="134"/>
    </font>
    <font>
      <sz val="11"/>
      <name val="宋体"/>
      <charset val="134"/>
      <scheme val="minor"/>
    </font>
    <font>
      <sz val="16"/>
      <name val="黑体"/>
      <charset val="134"/>
    </font>
    <font>
      <sz val="2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xf numFmtId="0" fontId="1" fillId="0" borderId="0">
      <alignment vertical="center"/>
    </xf>
    <xf numFmtId="0" fontId="1" fillId="0" borderId="0">
      <alignment vertical="center"/>
    </xf>
  </cellStyleXfs>
  <cellXfs count="43">
    <xf numFmtId="0" fontId="0" fillId="0" borderId="0" xfId="0">
      <alignment vertical="center"/>
    </xf>
    <xf numFmtId="0" fontId="1" fillId="0" borderId="0" xfId="49" applyNumberFormat="1" applyFont="1" applyFill="1" applyAlignment="1">
      <alignment vertical="center" wrapText="1"/>
    </xf>
    <xf numFmtId="0" fontId="2" fillId="0" borderId="0" xfId="0" applyFont="1" applyFill="1" applyBorder="1" applyAlignment="1">
      <alignment vertical="center" wrapText="1"/>
    </xf>
    <xf numFmtId="0" fontId="3" fillId="0" borderId="0" xfId="49" applyNumberFormat="1" applyFont="1" applyFill="1" applyAlignment="1">
      <alignment vertical="center" wrapText="1"/>
    </xf>
    <xf numFmtId="0" fontId="4" fillId="0" borderId="0" xfId="0" applyFont="1" applyFill="1" applyBorder="1" applyAlignment="1">
      <alignment vertical="center" wrapText="1"/>
    </xf>
    <xf numFmtId="0" fontId="5" fillId="0" borderId="0" xfId="49" applyNumberFormat="1" applyFont="1" applyFill="1" applyAlignment="1">
      <alignment vertical="center" wrapText="1"/>
    </xf>
    <xf numFmtId="0" fontId="6" fillId="0" borderId="0" xfId="0" applyFont="1" applyFill="1" applyBorder="1" applyAlignment="1">
      <alignment vertical="center" wrapText="1"/>
    </xf>
    <xf numFmtId="176" fontId="6" fillId="0" borderId="0" xfId="0" applyNumberFormat="1" applyFont="1" applyFill="1" applyBorder="1" applyAlignment="1">
      <alignment vertical="center" wrapText="1"/>
    </xf>
    <xf numFmtId="0" fontId="7" fillId="0" borderId="0" xfId="50" applyFont="1" applyFill="1" applyAlignment="1">
      <alignment vertical="center" wrapText="1"/>
    </xf>
    <xf numFmtId="177" fontId="1" fillId="0" borderId="0" xfId="50" applyNumberFormat="1" applyFont="1" applyFill="1" applyAlignment="1">
      <alignment horizontal="right" vertical="center" wrapText="1" shrinkToFit="1"/>
    </xf>
    <xf numFmtId="176" fontId="1" fillId="0" borderId="0" xfId="50" applyNumberFormat="1" applyFont="1" applyFill="1" applyAlignment="1">
      <alignment horizontal="center" vertical="center" wrapText="1" shrinkToFit="1"/>
    </xf>
    <xf numFmtId="0" fontId="8" fillId="0" borderId="0" xfId="49" applyNumberFormat="1" applyFont="1" applyFill="1" applyAlignment="1">
      <alignment horizontal="center" vertical="center" wrapText="1"/>
    </xf>
    <xf numFmtId="176" fontId="8" fillId="0" borderId="0" xfId="49" applyNumberFormat="1" applyFont="1" applyFill="1" applyAlignment="1">
      <alignment horizontal="center" vertical="center" wrapText="1"/>
    </xf>
    <xf numFmtId="0" fontId="1" fillId="0" borderId="0" xfId="49" applyNumberFormat="1" applyFont="1" applyFill="1" applyAlignment="1">
      <alignment vertical="center" wrapText="1" shrinkToFit="1"/>
    </xf>
    <xf numFmtId="176" fontId="1" fillId="0" borderId="0" xfId="49" applyNumberFormat="1" applyFont="1" applyFill="1" applyAlignment="1">
      <alignment vertical="center" wrapText="1" shrinkToFit="1"/>
    </xf>
    <xf numFmtId="176" fontId="3" fillId="0" borderId="0" xfId="49" applyNumberFormat="1" applyFont="1" applyFill="1" applyAlignment="1">
      <alignment horizontal="right" vertical="center" wrapText="1" shrinkToFi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176" fontId="5" fillId="0" borderId="2" xfId="49" applyNumberFormat="1" applyFont="1" applyFill="1" applyBorder="1" applyAlignment="1">
      <alignment horizontal="center" vertical="center" wrapText="1" shrinkToFit="1"/>
    </xf>
    <xf numFmtId="0" fontId="4" fillId="0" borderId="1" xfId="0" applyNumberFormat="1" applyFont="1" applyFill="1" applyBorder="1" applyAlignment="1" applyProtection="1">
      <alignment horizontal="left" vertical="center" wrapText="1"/>
    </xf>
    <xf numFmtId="3" fontId="4" fillId="0" borderId="1" xfId="0" applyNumberFormat="1" applyFont="1" applyFill="1" applyBorder="1" applyAlignment="1" applyProtection="1">
      <alignment vertical="center" wrapText="1"/>
    </xf>
    <xf numFmtId="176" fontId="4" fillId="0" borderId="1" xfId="0" applyNumberFormat="1" applyFont="1" applyFill="1" applyBorder="1" applyAlignment="1">
      <alignment vertical="center" wrapText="1"/>
    </xf>
    <xf numFmtId="3" fontId="4"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3" fontId="6" fillId="0" borderId="1" xfId="0" applyNumberFormat="1" applyFont="1" applyFill="1" applyBorder="1" applyAlignment="1" applyProtection="1">
      <alignment horizontal="left" vertical="center" wrapText="1"/>
    </xf>
    <xf numFmtId="176" fontId="6" fillId="0"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51" applyFont="1" applyFill="1" applyBorder="1" applyAlignment="1">
      <alignment vertical="center" wrapText="1"/>
    </xf>
    <xf numFmtId="0" fontId="6" fillId="0" borderId="1" xfId="0" applyFont="1" applyFill="1" applyBorder="1" applyAlignment="1">
      <alignment horizontal="left" vertical="center" wrapText="1"/>
    </xf>
    <xf numFmtId="3" fontId="6" fillId="0" borderId="1" xfId="0" applyNumberFormat="1" applyFont="1" applyFill="1" applyBorder="1" applyAlignment="1" applyProtection="1">
      <alignment vertical="center" wrapText="1"/>
    </xf>
    <xf numFmtId="0" fontId="4" fillId="0" borderId="1" xfId="51" applyFont="1" applyFill="1" applyBorder="1" applyAlignment="1">
      <alignmen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1" fontId="4" fillId="0" borderId="1" xfId="0" applyNumberFormat="1" applyFont="1" applyFill="1" applyBorder="1" applyAlignment="1" applyProtection="1">
      <alignment vertical="center" wrapText="1"/>
      <protection locked="0"/>
    </xf>
    <xf numFmtId="0" fontId="4" fillId="0" borderId="1" xfId="0" applyFont="1" applyFill="1" applyBorder="1" applyAlignment="1">
      <alignment horizontal="distributed" vertical="center" wrapText="1"/>
    </xf>
    <xf numFmtId="0" fontId="6" fillId="0" borderId="3" xfId="0" applyFont="1" applyFill="1" applyBorder="1" applyAlignment="1">
      <alignment horizontal="left" vertical="center" wrapText="1"/>
    </xf>
    <xf numFmtId="176" fontId="6" fillId="0" borderId="3"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年政府性基金预算草案0109陈改" xfId="49"/>
    <cellStyle name="常规_2016年草案(国资预算定稿)"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2"/>
  <sheetViews>
    <sheetView tabSelected="1" workbookViewId="0">
      <selection activeCell="A1" sqref="A1"/>
    </sheetView>
  </sheetViews>
  <sheetFormatPr defaultColWidth="9" defaultRowHeight="13.5" outlineLevelCol="7"/>
  <cols>
    <col min="1" max="1" width="9" style="6" customWidth="1"/>
    <col min="2" max="2" width="57.125" style="6" customWidth="1"/>
    <col min="3" max="3" width="14" style="7" customWidth="1"/>
    <col min="4" max="4" width="11.125" style="7" customWidth="1"/>
    <col min="5" max="5" width="12.625" style="7" customWidth="1"/>
    <col min="6" max="6" width="11.875" style="7" customWidth="1"/>
    <col min="7" max="7" width="14.125" style="7" customWidth="1"/>
    <col min="8" max="8" width="11.625" style="7" customWidth="1"/>
    <col min="9" max="16384" width="9" style="6"/>
  </cols>
  <sheetData>
    <row r="1" s="1" customFormat="1" ht="20.25" spans="1:8">
      <c r="A1" s="8" t="s">
        <v>0</v>
      </c>
      <c r="B1" s="9"/>
      <c r="C1" s="10"/>
      <c r="D1" s="10"/>
      <c r="E1" s="10"/>
      <c r="F1" s="10"/>
      <c r="G1" s="10"/>
      <c r="H1" s="10"/>
    </row>
    <row r="2" s="2" customFormat="1" ht="27" spans="1:8">
      <c r="A2" s="11" t="s">
        <v>1</v>
      </c>
      <c r="B2" s="11"/>
      <c r="C2" s="12"/>
      <c r="D2" s="12"/>
      <c r="E2" s="12"/>
      <c r="F2" s="12"/>
      <c r="G2" s="12"/>
      <c r="H2" s="12"/>
    </row>
    <row r="3" s="1" customFormat="1" ht="14.25" customHeight="1" spans="1:8">
      <c r="A3" s="13"/>
      <c r="B3" s="13"/>
      <c r="C3" s="14"/>
      <c r="D3" s="14"/>
      <c r="E3" s="14"/>
      <c r="F3" s="14"/>
      <c r="G3" s="14"/>
      <c r="H3" s="15" t="s">
        <v>2</v>
      </c>
    </row>
    <row r="4" s="3" customFormat="1" ht="40" customHeight="1" spans="1:8">
      <c r="A4" s="16" t="s">
        <v>3</v>
      </c>
      <c r="B4" s="16" t="s">
        <v>4</v>
      </c>
      <c r="C4" s="17" t="s">
        <v>5</v>
      </c>
      <c r="D4" s="17" t="s">
        <v>6</v>
      </c>
      <c r="E4" s="17" t="s">
        <v>7</v>
      </c>
      <c r="F4" s="18" t="s">
        <v>8</v>
      </c>
      <c r="G4" s="19" t="s">
        <v>9</v>
      </c>
      <c r="H4" s="20" t="s">
        <v>10</v>
      </c>
    </row>
    <row r="5" s="4" customFormat="1" ht="20.15" customHeight="1" spans="1:8">
      <c r="A5" s="21">
        <v>207</v>
      </c>
      <c r="B5" s="22" t="s">
        <v>11</v>
      </c>
      <c r="C5" s="23">
        <f t="shared" ref="C5:G5" si="0">SUM(C6,C12,C18)</f>
        <v>23</v>
      </c>
      <c r="D5" s="23">
        <f t="shared" si="0"/>
        <v>66</v>
      </c>
      <c r="E5" s="23">
        <f t="shared" si="0"/>
        <v>12</v>
      </c>
      <c r="F5" s="23">
        <f t="shared" si="0"/>
        <v>12</v>
      </c>
      <c r="G5" s="23">
        <f t="shared" si="0"/>
        <v>78</v>
      </c>
      <c r="H5" s="23"/>
    </row>
    <row r="6" s="5" customFormat="1" ht="20.15" customHeight="1" spans="1:8">
      <c r="A6" s="21">
        <v>20707</v>
      </c>
      <c r="B6" s="24" t="s">
        <v>12</v>
      </c>
      <c r="C6" s="23">
        <f t="shared" ref="C6:G6" si="1">SUM(C7:C11)</f>
        <v>23</v>
      </c>
      <c r="D6" s="23">
        <f t="shared" si="1"/>
        <v>4</v>
      </c>
      <c r="E6" s="23">
        <f t="shared" si="1"/>
        <v>12</v>
      </c>
      <c r="F6" s="23">
        <f t="shared" si="1"/>
        <v>12</v>
      </c>
      <c r="G6" s="23">
        <f t="shared" si="1"/>
        <v>16</v>
      </c>
      <c r="H6" s="23"/>
    </row>
    <row r="7" s="5" customFormat="1" ht="20.15" customHeight="1" spans="1:8">
      <c r="A7" s="25">
        <v>2070701</v>
      </c>
      <c r="B7" s="26" t="s">
        <v>13</v>
      </c>
      <c r="C7" s="27"/>
      <c r="D7" s="27"/>
      <c r="E7" s="27"/>
      <c r="F7" s="27"/>
      <c r="G7" s="27"/>
      <c r="H7" s="27"/>
    </row>
    <row r="8" s="3" customFormat="1" ht="20.15" customHeight="1" spans="1:8">
      <c r="A8" s="25">
        <v>2070702</v>
      </c>
      <c r="B8" s="26" t="s">
        <v>14</v>
      </c>
      <c r="C8" s="27">
        <v>23</v>
      </c>
      <c r="D8" s="27">
        <v>4</v>
      </c>
      <c r="E8" s="27"/>
      <c r="F8" s="27">
        <f>G8-D8</f>
        <v>-1</v>
      </c>
      <c r="G8" s="27">
        <v>3</v>
      </c>
      <c r="H8" s="27"/>
    </row>
    <row r="9" s="3" customFormat="1" ht="20.15" customHeight="1" spans="1:8">
      <c r="A9" s="25">
        <v>2070703</v>
      </c>
      <c r="B9" s="26" t="s">
        <v>15</v>
      </c>
      <c r="C9" s="27"/>
      <c r="D9" s="27"/>
      <c r="E9" s="27"/>
      <c r="F9" s="27"/>
      <c r="G9" s="27"/>
      <c r="H9" s="27"/>
    </row>
    <row r="10" s="3" customFormat="1" ht="20.15" customHeight="1" spans="1:8">
      <c r="A10" s="25">
        <v>2070704</v>
      </c>
      <c r="B10" s="26" t="s">
        <v>16</v>
      </c>
      <c r="C10" s="27"/>
      <c r="D10" s="27"/>
      <c r="E10" s="27"/>
      <c r="F10" s="27"/>
      <c r="G10" s="27"/>
      <c r="H10" s="27"/>
    </row>
    <row r="11" s="5" customFormat="1" ht="20.15" customHeight="1" spans="1:8">
      <c r="A11" s="25">
        <v>2070799</v>
      </c>
      <c r="B11" s="26" t="s">
        <v>17</v>
      </c>
      <c r="C11" s="27"/>
      <c r="D11" s="27"/>
      <c r="E11" s="27">
        <v>12</v>
      </c>
      <c r="F11" s="27">
        <f>G11-D11</f>
        <v>13</v>
      </c>
      <c r="G11" s="27">
        <v>13</v>
      </c>
      <c r="H11" s="27"/>
    </row>
    <row r="12" s="5" customFormat="1" ht="20.15" customHeight="1" spans="1:8">
      <c r="A12" s="28">
        <v>20709</v>
      </c>
      <c r="B12" s="24" t="s">
        <v>18</v>
      </c>
      <c r="C12" s="23">
        <f t="shared" ref="C12:G12" si="2">SUM(C13:C17)</f>
        <v>0</v>
      </c>
      <c r="D12" s="23">
        <f t="shared" si="2"/>
        <v>62</v>
      </c>
      <c r="E12" s="23">
        <f t="shared" si="2"/>
        <v>0</v>
      </c>
      <c r="F12" s="23">
        <f t="shared" si="2"/>
        <v>0</v>
      </c>
      <c r="G12" s="23">
        <f t="shared" si="2"/>
        <v>62</v>
      </c>
      <c r="H12" s="23"/>
    </row>
    <row r="13" s="3" customFormat="1" ht="20.15" customHeight="1" spans="1:8">
      <c r="A13" s="29">
        <v>2070901</v>
      </c>
      <c r="B13" s="26" t="s">
        <v>19</v>
      </c>
      <c r="C13" s="27"/>
      <c r="D13" s="27"/>
      <c r="E13" s="27"/>
      <c r="F13" s="27"/>
      <c r="G13" s="27"/>
      <c r="H13" s="27"/>
    </row>
    <row r="14" s="3" customFormat="1" ht="20.15" customHeight="1" spans="1:8">
      <c r="A14" s="29">
        <v>2070902</v>
      </c>
      <c r="B14" s="26" t="s">
        <v>20</v>
      </c>
      <c r="C14" s="27"/>
      <c r="D14" s="27"/>
      <c r="E14" s="27"/>
      <c r="F14" s="27"/>
      <c r="G14" s="27"/>
      <c r="H14" s="27"/>
    </row>
    <row r="15" s="5" customFormat="1" ht="20.15" customHeight="1" spans="1:8">
      <c r="A15" s="29">
        <v>2070903</v>
      </c>
      <c r="B15" s="26" t="s">
        <v>21</v>
      </c>
      <c r="C15" s="27"/>
      <c r="D15" s="27"/>
      <c r="E15" s="27"/>
      <c r="F15" s="27"/>
      <c r="G15" s="27"/>
      <c r="H15" s="27"/>
    </row>
    <row r="16" s="5" customFormat="1" ht="20.15" customHeight="1" spans="1:8">
      <c r="A16" s="29">
        <v>2070904</v>
      </c>
      <c r="B16" s="26" t="s">
        <v>22</v>
      </c>
      <c r="C16" s="27"/>
      <c r="D16" s="27">
        <v>62</v>
      </c>
      <c r="E16" s="27"/>
      <c r="F16" s="27">
        <f>G16-D16</f>
        <v>0</v>
      </c>
      <c r="G16" s="27">
        <v>62</v>
      </c>
      <c r="H16" s="27"/>
    </row>
    <row r="17" s="3" customFormat="1" ht="20.15" customHeight="1" spans="1:8">
      <c r="A17" s="29">
        <v>2070999</v>
      </c>
      <c r="B17" s="26" t="s">
        <v>23</v>
      </c>
      <c r="C17" s="27"/>
      <c r="D17" s="27"/>
      <c r="E17" s="27"/>
      <c r="F17" s="27"/>
      <c r="G17" s="27"/>
      <c r="H17" s="27"/>
    </row>
    <row r="18" s="5" customFormat="1" ht="20.15" customHeight="1" spans="1:8">
      <c r="A18" s="28">
        <v>20710</v>
      </c>
      <c r="B18" s="24" t="s">
        <v>24</v>
      </c>
      <c r="C18" s="23">
        <f t="shared" ref="C18:G18" si="3">SUM(C19:C20)</f>
        <v>0</v>
      </c>
      <c r="D18" s="23">
        <f t="shared" si="3"/>
        <v>0</v>
      </c>
      <c r="E18" s="23">
        <f t="shared" si="3"/>
        <v>0</v>
      </c>
      <c r="F18" s="23">
        <f t="shared" si="3"/>
        <v>0</v>
      </c>
      <c r="G18" s="23">
        <f t="shared" si="3"/>
        <v>0</v>
      </c>
      <c r="H18" s="23"/>
    </row>
    <row r="19" s="3" customFormat="1" ht="20.15" customHeight="1" spans="1:8">
      <c r="A19" s="29">
        <v>2071001</v>
      </c>
      <c r="B19" s="30" t="s">
        <v>25</v>
      </c>
      <c r="C19" s="27"/>
      <c r="D19" s="27"/>
      <c r="E19" s="27"/>
      <c r="F19" s="27"/>
      <c r="G19" s="27"/>
      <c r="H19" s="27"/>
    </row>
    <row r="20" s="3" customFormat="1" ht="20.15" customHeight="1" spans="1:8">
      <c r="A20" s="29">
        <v>2071099</v>
      </c>
      <c r="B20" s="30" t="s">
        <v>26</v>
      </c>
      <c r="C20" s="27"/>
      <c r="D20" s="27"/>
      <c r="E20" s="27"/>
      <c r="F20" s="27"/>
      <c r="G20" s="27"/>
      <c r="H20" s="27"/>
    </row>
    <row r="21" s="4" customFormat="1" ht="20.15" customHeight="1" spans="1:8">
      <c r="A21" s="21">
        <v>208</v>
      </c>
      <c r="B21" s="22" t="s">
        <v>27</v>
      </c>
      <c r="C21" s="23">
        <f t="shared" ref="C21:G21" si="4">SUM(C22,C26,C30)</f>
        <v>5871</v>
      </c>
      <c r="D21" s="23">
        <f t="shared" si="4"/>
        <v>18029</v>
      </c>
      <c r="E21" s="23">
        <f t="shared" si="4"/>
        <v>4846</v>
      </c>
      <c r="F21" s="23">
        <f t="shared" si="4"/>
        <v>4766</v>
      </c>
      <c r="G21" s="23">
        <f t="shared" si="4"/>
        <v>22795</v>
      </c>
      <c r="H21" s="23"/>
    </row>
    <row r="22" s="5" customFormat="1" ht="20.15" customHeight="1" spans="1:8">
      <c r="A22" s="21">
        <v>20822</v>
      </c>
      <c r="B22" s="24" t="s">
        <v>28</v>
      </c>
      <c r="C22" s="23">
        <f t="shared" ref="C22:G22" si="5">SUM(C23:C25)</f>
        <v>5871</v>
      </c>
      <c r="D22" s="23">
        <f t="shared" si="5"/>
        <v>17823</v>
      </c>
      <c r="E22" s="23">
        <f t="shared" si="5"/>
        <v>4785</v>
      </c>
      <c r="F22" s="23">
        <f t="shared" si="5"/>
        <v>4766</v>
      </c>
      <c r="G22" s="23">
        <f t="shared" si="5"/>
        <v>22589</v>
      </c>
      <c r="H22" s="23"/>
    </row>
    <row r="23" s="3" customFormat="1" ht="20.15" customHeight="1" spans="1:8">
      <c r="A23" s="25">
        <v>2082201</v>
      </c>
      <c r="B23" s="26" t="s">
        <v>29</v>
      </c>
      <c r="C23" s="27">
        <v>4770</v>
      </c>
      <c r="D23" s="27">
        <v>9412</v>
      </c>
      <c r="E23" s="27">
        <v>3615</v>
      </c>
      <c r="F23" s="27">
        <f t="shared" ref="F23:F28" si="6">G23-D23</f>
        <v>0</v>
      </c>
      <c r="G23" s="27">
        <v>9412</v>
      </c>
      <c r="H23" s="27"/>
    </row>
    <row r="24" s="3" customFormat="1" ht="20.15" customHeight="1" spans="1:8">
      <c r="A24" s="25">
        <v>2082202</v>
      </c>
      <c r="B24" s="26" t="s">
        <v>30</v>
      </c>
      <c r="C24" s="27">
        <v>1100</v>
      </c>
      <c r="D24" s="27">
        <v>8411</v>
      </c>
      <c r="E24" s="27">
        <v>1170</v>
      </c>
      <c r="F24" s="27">
        <f t="shared" si="6"/>
        <v>4766</v>
      </c>
      <c r="G24" s="27">
        <v>13177</v>
      </c>
      <c r="H24" s="27"/>
    </row>
    <row r="25" s="3" customFormat="1" ht="20.15" customHeight="1" spans="1:8">
      <c r="A25" s="25">
        <v>2082299</v>
      </c>
      <c r="B25" s="26" t="s">
        <v>31</v>
      </c>
      <c r="C25" s="27">
        <v>1</v>
      </c>
      <c r="D25" s="27"/>
      <c r="E25" s="27"/>
      <c r="F25" s="27"/>
      <c r="G25" s="27"/>
      <c r="H25" s="27"/>
    </row>
    <row r="26" s="5" customFormat="1" ht="20.15" customHeight="1" spans="1:8">
      <c r="A26" s="28">
        <v>20823</v>
      </c>
      <c r="B26" s="24" t="s">
        <v>32</v>
      </c>
      <c r="C26" s="23">
        <f t="shared" ref="C26:G26" si="7">SUM(C27:C29)</f>
        <v>0</v>
      </c>
      <c r="D26" s="23">
        <f t="shared" si="7"/>
        <v>206</v>
      </c>
      <c r="E26" s="23">
        <f t="shared" si="7"/>
        <v>61</v>
      </c>
      <c r="F26" s="23">
        <f t="shared" si="7"/>
        <v>0</v>
      </c>
      <c r="G26" s="23">
        <f t="shared" si="7"/>
        <v>206</v>
      </c>
      <c r="H26" s="23"/>
    </row>
    <row r="27" s="3" customFormat="1" ht="20.15" customHeight="1" spans="1:8">
      <c r="A27" s="29">
        <v>2082301</v>
      </c>
      <c r="B27" s="26" t="s">
        <v>29</v>
      </c>
      <c r="C27" s="27"/>
      <c r="D27" s="27"/>
      <c r="E27" s="27"/>
      <c r="F27" s="27"/>
      <c r="G27" s="27"/>
      <c r="H27" s="27"/>
    </row>
    <row r="28" s="3" customFormat="1" ht="20.15" customHeight="1" spans="1:8">
      <c r="A28" s="29">
        <v>2082302</v>
      </c>
      <c r="B28" s="26" t="s">
        <v>30</v>
      </c>
      <c r="C28" s="27"/>
      <c r="D28" s="27">
        <v>206</v>
      </c>
      <c r="E28" s="27">
        <v>61</v>
      </c>
      <c r="F28" s="27">
        <f t="shared" si="6"/>
        <v>0</v>
      </c>
      <c r="G28" s="27">
        <v>206</v>
      </c>
      <c r="H28" s="27"/>
    </row>
    <row r="29" s="5" customFormat="1" ht="20.15" customHeight="1" spans="1:8">
      <c r="A29" s="29">
        <v>2082399</v>
      </c>
      <c r="B29" s="31" t="s">
        <v>33</v>
      </c>
      <c r="C29" s="27"/>
      <c r="D29" s="27"/>
      <c r="E29" s="27"/>
      <c r="F29" s="27"/>
      <c r="G29" s="27"/>
      <c r="H29" s="27"/>
    </row>
    <row r="30" s="5" customFormat="1" ht="20.15" customHeight="1" spans="1:8">
      <c r="A30" s="28">
        <v>20829</v>
      </c>
      <c r="B30" s="24" t="s">
        <v>34</v>
      </c>
      <c r="C30" s="23">
        <f t="shared" ref="C30:G30" si="8">SUM(C31:C32)</f>
        <v>0</v>
      </c>
      <c r="D30" s="23">
        <f t="shared" si="8"/>
        <v>0</v>
      </c>
      <c r="E30" s="23">
        <f t="shared" si="8"/>
        <v>0</v>
      </c>
      <c r="F30" s="23">
        <f t="shared" si="8"/>
        <v>0</v>
      </c>
      <c r="G30" s="23">
        <f t="shared" si="8"/>
        <v>0</v>
      </c>
      <c r="H30" s="23"/>
    </row>
    <row r="31" s="3" customFormat="1" ht="20.15" customHeight="1" spans="1:8">
      <c r="A31" s="29">
        <v>2082901</v>
      </c>
      <c r="B31" s="30" t="s">
        <v>30</v>
      </c>
      <c r="C31" s="27"/>
      <c r="D31" s="27"/>
      <c r="E31" s="27"/>
      <c r="F31" s="27"/>
      <c r="G31" s="27"/>
      <c r="H31" s="27"/>
    </row>
    <row r="32" s="3" customFormat="1" ht="20.15" customHeight="1" spans="1:8">
      <c r="A32" s="29">
        <v>2082999</v>
      </c>
      <c r="B32" s="30" t="s">
        <v>35</v>
      </c>
      <c r="C32" s="27"/>
      <c r="D32" s="27"/>
      <c r="E32" s="27"/>
      <c r="F32" s="27"/>
      <c r="G32" s="27"/>
      <c r="H32" s="27"/>
    </row>
    <row r="33" s="4" customFormat="1" ht="20.15" customHeight="1" spans="1:8">
      <c r="A33" s="28">
        <v>211</v>
      </c>
      <c r="B33" s="22" t="s">
        <v>36</v>
      </c>
      <c r="C33" s="23"/>
      <c r="D33" s="23"/>
      <c r="E33" s="23"/>
      <c r="F33" s="23"/>
      <c r="G33" s="23"/>
      <c r="H33" s="27"/>
    </row>
    <row r="34" s="5" customFormat="1" ht="20.15" customHeight="1" spans="1:8">
      <c r="A34" s="28">
        <v>21160</v>
      </c>
      <c r="B34" s="22" t="s">
        <v>37</v>
      </c>
      <c r="C34" s="23"/>
      <c r="D34" s="23"/>
      <c r="E34" s="23"/>
      <c r="F34" s="23"/>
      <c r="G34" s="23"/>
      <c r="H34" s="23"/>
    </row>
    <row r="35" s="3" customFormat="1" ht="20.15" hidden="1" customHeight="1" spans="1:8">
      <c r="A35" s="29">
        <v>2116001</v>
      </c>
      <c r="B35" s="32" t="s">
        <v>38</v>
      </c>
      <c r="C35" s="27"/>
      <c r="D35" s="27"/>
      <c r="E35" s="27"/>
      <c r="F35" s="27"/>
      <c r="G35" s="27"/>
      <c r="H35" s="27"/>
    </row>
    <row r="36" s="3" customFormat="1" ht="20.15" hidden="1" customHeight="1" spans="1:8">
      <c r="A36" s="29">
        <v>2116002</v>
      </c>
      <c r="B36" s="32" t="s">
        <v>39</v>
      </c>
      <c r="C36" s="27"/>
      <c r="D36" s="27"/>
      <c r="E36" s="27"/>
      <c r="F36" s="27"/>
      <c r="G36" s="27"/>
      <c r="H36" s="27"/>
    </row>
    <row r="37" s="3" customFormat="1" ht="20.15" hidden="1" customHeight="1" spans="1:8">
      <c r="A37" s="29">
        <v>2116003</v>
      </c>
      <c r="B37" s="32" t="s">
        <v>40</v>
      </c>
      <c r="C37" s="27"/>
      <c r="D37" s="27"/>
      <c r="E37" s="27"/>
      <c r="F37" s="27"/>
      <c r="G37" s="27"/>
      <c r="H37" s="27"/>
    </row>
    <row r="38" s="3" customFormat="1" ht="20.15" hidden="1" customHeight="1" spans="1:8">
      <c r="A38" s="29">
        <v>2116099</v>
      </c>
      <c r="B38" s="32" t="s">
        <v>41</v>
      </c>
      <c r="C38" s="27"/>
      <c r="D38" s="27"/>
      <c r="E38" s="27"/>
      <c r="F38" s="27"/>
      <c r="G38" s="27"/>
      <c r="H38" s="27"/>
    </row>
    <row r="39" s="5" customFormat="1" ht="20.15" customHeight="1" spans="1:8">
      <c r="A39" s="28">
        <v>21161</v>
      </c>
      <c r="B39" s="22" t="s">
        <v>42</v>
      </c>
      <c r="C39" s="23"/>
      <c r="D39" s="23"/>
      <c r="E39" s="23"/>
      <c r="F39" s="23"/>
      <c r="G39" s="23"/>
      <c r="H39" s="23"/>
    </row>
    <row r="40" s="3" customFormat="1" ht="20.15" hidden="1" customHeight="1" spans="1:8">
      <c r="A40" s="29">
        <v>2116101</v>
      </c>
      <c r="B40" s="32" t="s">
        <v>43</v>
      </c>
      <c r="C40" s="27"/>
      <c r="D40" s="27"/>
      <c r="E40" s="27"/>
      <c r="F40" s="27"/>
      <c r="G40" s="27"/>
      <c r="H40" s="27"/>
    </row>
    <row r="41" s="3" customFormat="1" ht="20.15" hidden="1" customHeight="1" spans="1:8">
      <c r="A41" s="29">
        <v>2116102</v>
      </c>
      <c r="B41" s="32" t="s">
        <v>44</v>
      </c>
      <c r="C41" s="27"/>
      <c r="D41" s="27"/>
      <c r="E41" s="27"/>
      <c r="F41" s="27"/>
      <c r="G41" s="27"/>
      <c r="H41" s="27"/>
    </row>
    <row r="42" s="3" customFormat="1" ht="20.15" hidden="1" customHeight="1" spans="1:8">
      <c r="A42" s="29">
        <v>2116103</v>
      </c>
      <c r="B42" s="32" t="s">
        <v>45</v>
      </c>
      <c r="C42" s="27"/>
      <c r="D42" s="27"/>
      <c r="E42" s="27"/>
      <c r="F42" s="27"/>
      <c r="G42" s="27"/>
      <c r="H42" s="27"/>
    </row>
    <row r="43" s="5" customFormat="1" ht="20.15" hidden="1" customHeight="1" spans="1:8">
      <c r="A43" s="29">
        <v>2116104</v>
      </c>
      <c r="B43" s="32" t="s">
        <v>46</v>
      </c>
      <c r="C43" s="27"/>
      <c r="D43" s="27"/>
      <c r="E43" s="27"/>
      <c r="F43" s="27"/>
      <c r="G43" s="27"/>
      <c r="H43" s="27"/>
    </row>
    <row r="44" s="4" customFormat="1" ht="20.15" customHeight="1" spans="1:8">
      <c r="A44" s="28">
        <v>212</v>
      </c>
      <c r="B44" s="22" t="s">
        <v>47</v>
      </c>
      <c r="C44" s="23">
        <f t="shared" ref="C44:G44" si="9">SUM(C45,C61,C65,C66,C72,C76,C80,C84,C90,C93)</f>
        <v>27903</v>
      </c>
      <c r="D44" s="23">
        <f t="shared" si="9"/>
        <v>84829</v>
      </c>
      <c r="E44" s="23">
        <f t="shared" si="9"/>
        <v>23931</v>
      </c>
      <c r="F44" s="23">
        <f t="shared" si="9"/>
        <v>-42669.608</v>
      </c>
      <c r="G44" s="23">
        <f t="shared" si="9"/>
        <v>42159.392</v>
      </c>
      <c r="H44" s="23"/>
    </row>
    <row r="45" s="4" customFormat="1" ht="20.15" customHeight="1" spans="1:8">
      <c r="A45" s="28">
        <v>21208</v>
      </c>
      <c r="B45" s="22" t="s">
        <v>48</v>
      </c>
      <c r="C45" s="23">
        <f t="shared" ref="C45:G45" si="10">SUM(C46:C60)</f>
        <v>26140</v>
      </c>
      <c r="D45" s="23">
        <f t="shared" si="10"/>
        <v>82390</v>
      </c>
      <c r="E45" s="23">
        <f t="shared" si="10"/>
        <v>20525</v>
      </c>
      <c r="F45" s="23">
        <f t="shared" si="10"/>
        <v>-44083</v>
      </c>
      <c r="G45" s="23">
        <f t="shared" si="10"/>
        <v>38307</v>
      </c>
      <c r="H45" s="23"/>
    </row>
    <row r="46" s="5" customFormat="1" ht="20.15" customHeight="1" spans="1:8">
      <c r="A46" s="29">
        <v>2120801</v>
      </c>
      <c r="B46" s="31" t="s">
        <v>49</v>
      </c>
      <c r="C46" s="27">
        <v>8737</v>
      </c>
      <c r="D46" s="27">
        <v>18000</v>
      </c>
      <c r="E46" s="27">
        <v>1980</v>
      </c>
      <c r="F46" s="27">
        <f t="shared" ref="F46:F60" si="11">G46-D46</f>
        <v>-11201</v>
      </c>
      <c r="G46" s="27">
        <v>6799</v>
      </c>
      <c r="H46" s="27"/>
    </row>
    <row r="47" s="3" customFormat="1" ht="20.15" customHeight="1" spans="1:8">
      <c r="A47" s="29">
        <v>2120802</v>
      </c>
      <c r="B47" s="31" t="s">
        <v>50</v>
      </c>
      <c r="C47" s="27"/>
      <c r="D47" s="27">
        <v>7000</v>
      </c>
      <c r="E47" s="27"/>
      <c r="F47" s="27">
        <f t="shared" si="11"/>
        <v>-5000</v>
      </c>
      <c r="G47" s="27">
        <v>2000</v>
      </c>
      <c r="H47" s="27"/>
    </row>
    <row r="48" s="3" customFormat="1" ht="20.15" customHeight="1" spans="1:8">
      <c r="A48" s="29">
        <v>2120803</v>
      </c>
      <c r="B48" s="31" t="s">
        <v>51</v>
      </c>
      <c r="C48" s="27">
        <v>8729</v>
      </c>
      <c r="D48" s="27">
        <v>14895</v>
      </c>
      <c r="E48" s="27">
        <v>6580</v>
      </c>
      <c r="F48" s="27">
        <f t="shared" si="11"/>
        <v>-4945</v>
      </c>
      <c r="G48" s="27">
        <v>9950</v>
      </c>
      <c r="H48" s="27"/>
    </row>
    <row r="49" s="3" customFormat="1" ht="20.15" customHeight="1" spans="1:8">
      <c r="A49" s="29">
        <v>2120804</v>
      </c>
      <c r="B49" s="31" t="s">
        <v>52</v>
      </c>
      <c r="C49" s="27">
        <v>385</v>
      </c>
      <c r="D49" s="27">
        <v>2459</v>
      </c>
      <c r="E49" s="27">
        <v>1439</v>
      </c>
      <c r="F49" s="27">
        <f t="shared" si="11"/>
        <v>-39</v>
      </c>
      <c r="G49" s="27">
        <v>2420</v>
      </c>
      <c r="H49" s="27"/>
    </row>
    <row r="50" s="5" customFormat="1" ht="20.15" customHeight="1" spans="1:8">
      <c r="A50" s="29">
        <v>2120805</v>
      </c>
      <c r="B50" s="31" t="s">
        <v>53</v>
      </c>
      <c r="C50" s="27"/>
      <c r="D50" s="27"/>
      <c r="E50" s="27">
        <v>50</v>
      </c>
      <c r="F50" s="27">
        <f t="shared" si="11"/>
        <v>50</v>
      </c>
      <c r="G50" s="27">
        <v>50</v>
      </c>
      <c r="H50" s="27"/>
    </row>
    <row r="51" s="3" customFormat="1" ht="20.15" customHeight="1" spans="1:8">
      <c r="A51" s="29">
        <v>2120806</v>
      </c>
      <c r="B51" s="31" t="s">
        <v>54</v>
      </c>
      <c r="C51" s="27">
        <v>56</v>
      </c>
      <c r="D51" s="27"/>
      <c r="E51" s="27">
        <v>509</v>
      </c>
      <c r="F51" s="27">
        <f t="shared" si="11"/>
        <v>509</v>
      </c>
      <c r="G51" s="27">
        <v>509</v>
      </c>
      <c r="H51" s="27"/>
    </row>
    <row r="52" s="5" customFormat="1" ht="20.15" customHeight="1" spans="1:8">
      <c r="A52" s="29">
        <v>2120807</v>
      </c>
      <c r="B52" s="31" t="s">
        <v>55</v>
      </c>
      <c r="C52" s="27"/>
      <c r="D52" s="27">
        <v>3640</v>
      </c>
      <c r="E52" s="27"/>
      <c r="F52" s="27">
        <f t="shared" si="11"/>
        <v>-3640</v>
      </c>
      <c r="G52" s="27"/>
      <c r="H52" s="27"/>
    </row>
    <row r="53" s="5" customFormat="1" ht="20.15" customHeight="1" spans="1:8">
      <c r="A53" s="29">
        <v>2120809</v>
      </c>
      <c r="B53" s="31" t="s">
        <v>56</v>
      </c>
      <c r="C53" s="27"/>
      <c r="D53" s="27"/>
      <c r="E53" s="27"/>
      <c r="F53" s="27">
        <f t="shared" si="11"/>
        <v>0</v>
      </c>
      <c r="G53" s="27"/>
      <c r="H53" s="27"/>
    </row>
    <row r="54" s="5" customFormat="1" ht="20.15" customHeight="1" spans="1:8">
      <c r="A54" s="29">
        <v>2120810</v>
      </c>
      <c r="B54" s="31" t="s">
        <v>57</v>
      </c>
      <c r="C54" s="27">
        <v>1815</v>
      </c>
      <c r="D54" s="27"/>
      <c r="E54" s="27">
        <v>55</v>
      </c>
      <c r="F54" s="27">
        <f t="shared" si="11"/>
        <v>1067</v>
      </c>
      <c r="G54" s="27">
        <v>1067</v>
      </c>
      <c r="H54" s="27"/>
    </row>
    <row r="55" s="5" customFormat="1" ht="20.15" customHeight="1" spans="1:8">
      <c r="A55" s="29">
        <v>2120811</v>
      </c>
      <c r="B55" s="31" t="s">
        <v>58</v>
      </c>
      <c r="C55" s="27"/>
      <c r="D55" s="27"/>
      <c r="E55" s="27">
        <v>901</v>
      </c>
      <c r="F55" s="27">
        <f t="shared" si="11"/>
        <v>901</v>
      </c>
      <c r="G55" s="27">
        <v>901</v>
      </c>
      <c r="H55" s="27"/>
    </row>
    <row r="56" s="5" customFormat="1" ht="20.15" customHeight="1" spans="1:8">
      <c r="A56" s="29">
        <v>2120813</v>
      </c>
      <c r="B56" s="31" t="s">
        <v>59</v>
      </c>
      <c r="C56" s="27">
        <v>19</v>
      </c>
      <c r="D56" s="27"/>
      <c r="E56" s="27"/>
      <c r="F56" s="27">
        <f t="shared" si="11"/>
        <v>0</v>
      </c>
      <c r="G56" s="27"/>
      <c r="H56" s="27"/>
    </row>
    <row r="57" s="3" customFormat="1" ht="20.15" customHeight="1" spans="1:8">
      <c r="A57" s="29">
        <v>2120814</v>
      </c>
      <c r="B57" s="31" t="s">
        <v>60</v>
      </c>
      <c r="C57" s="27">
        <v>256</v>
      </c>
      <c r="D57" s="27">
        <v>10500</v>
      </c>
      <c r="E57" s="27">
        <v>427</v>
      </c>
      <c r="F57" s="27">
        <f t="shared" si="11"/>
        <v>-250</v>
      </c>
      <c r="G57" s="27">
        <v>10250</v>
      </c>
      <c r="H57" s="27"/>
    </row>
    <row r="58" s="3" customFormat="1" ht="20.15" customHeight="1" spans="1:8">
      <c r="A58" s="29">
        <v>2120815</v>
      </c>
      <c r="B58" s="31" t="s">
        <v>61</v>
      </c>
      <c r="C58" s="27">
        <v>319</v>
      </c>
      <c r="D58" s="27">
        <v>500</v>
      </c>
      <c r="E58" s="27">
        <v>3465</v>
      </c>
      <c r="F58" s="27">
        <f t="shared" si="11"/>
        <v>-400</v>
      </c>
      <c r="G58" s="27">
        <v>100</v>
      </c>
      <c r="H58" s="27"/>
    </row>
    <row r="59" s="3" customFormat="1" ht="20.15" customHeight="1" spans="1:8">
      <c r="A59" s="29">
        <v>2120816</v>
      </c>
      <c r="B59" s="31" t="s">
        <v>62</v>
      </c>
      <c r="C59" s="27">
        <v>1101</v>
      </c>
      <c r="D59" s="27">
        <v>7351</v>
      </c>
      <c r="E59" s="27">
        <v>2857</v>
      </c>
      <c r="F59" s="27">
        <f t="shared" si="11"/>
        <v>-4644</v>
      </c>
      <c r="G59" s="27">
        <f>2779-72</f>
        <v>2707</v>
      </c>
      <c r="H59" s="27"/>
    </row>
    <row r="60" s="3" customFormat="1" ht="20.15" customHeight="1" spans="1:8">
      <c r="A60" s="29">
        <v>2120899</v>
      </c>
      <c r="B60" s="31" t="s">
        <v>63</v>
      </c>
      <c r="C60" s="27">
        <v>4723</v>
      </c>
      <c r="D60" s="27">
        <v>18045</v>
      </c>
      <c r="E60" s="27">
        <v>2262</v>
      </c>
      <c r="F60" s="27">
        <f t="shared" si="11"/>
        <v>-16491</v>
      </c>
      <c r="G60" s="27">
        <f>3014-50-509-901</f>
        <v>1554</v>
      </c>
      <c r="H60" s="27"/>
    </row>
    <row r="61" s="5" customFormat="1" ht="20.15" customHeight="1" spans="1:8">
      <c r="A61" s="21">
        <v>21210</v>
      </c>
      <c r="B61" s="22" t="s">
        <v>64</v>
      </c>
      <c r="C61" s="23">
        <f t="shared" ref="C61:G61" si="12">SUM(C62:C64)</f>
        <v>0</v>
      </c>
      <c r="D61" s="23">
        <f t="shared" si="12"/>
        <v>0</v>
      </c>
      <c r="E61" s="23">
        <f t="shared" si="12"/>
        <v>0</v>
      </c>
      <c r="F61" s="23">
        <f t="shared" si="12"/>
        <v>1199</v>
      </c>
      <c r="G61" s="23">
        <f t="shared" si="12"/>
        <v>1199</v>
      </c>
      <c r="H61" s="23"/>
    </row>
    <row r="62" s="3" customFormat="1" ht="20.15" customHeight="1" spans="1:8">
      <c r="A62" s="25">
        <v>2121001</v>
      </c>
      <c r="B62" s="31" t="s">
        <v>49</v>
      </c>
      <c r="C62" s="27"/>
      <c r="D62" s="27"/>
      <c r="E62" s="27"/>
      <c r="F62" s="27"/>
      <c r="G62" s="27"/>
      <c r="H62" s="27"/>
    </row>
    <row r="63" s="3" customFormat="1" ht="20.15" customHeight="1" spans="1:8">
      <c r="A63" s="25">
        <v>2121002</v>
      </c>
      <c r="B63" s="31" t="s">
        <v>50</v>
      </c>
      <c r="C63" s="27"/>
      <c r="D63" s="27"/>
      <c r="E63" s="27"/>
      <c r="F63" s="27"/>
      <c r="G63" s="27"/>
      <c r="H63" s="27"/>
    </row>
    <row r="64" s="3" customFormat="1" ht="20.15" customHeight="1" spans="1:8">
      <c r="A64" s="25">
        <v>2121099</v>
      </c>
      <c r="B64" s="31" t="s">
        <v>65</v>
      </c>
      <c r="C64" s="27"/>
      <c r="D64" s="27"/>
      <c r="E64" s="27"/>
      <c r="F64" s="27">
        <f t="shared" ref="F64:F68" si="13">G64-D64</f>
        <v>1199</v>
      </c>
      <c r="G64" s="27">
        <v>1199</v>
      </c>
      <c r="H64" s="27"/>
    </row>
    <row r="65" s="5" customFormat="1" ht="20.15" customHeight="1" spans="1:8">
      <c r="A65" s="21">
        <v>21211</v>
      </c>
      <c r="B65" s="22" t="s">
        <v>66</v>
      </c>
      <c r="C65" s="23"/>
      <c r="D65" s="23">
        <v>402</v>
      </c>
      <c r="E65" s="23"/>
      <c r="F65" s="23">
        <f t="shared" si="13"/>
        <v>0</v>
      </c>
      <c r="G65" s="23">
        <v>402</v>
      </c>
      <c r="H65" s="23"/>
    </row>
    <row r="66" s="5" customFormat="1" ht="20.15" customHeight="1" spans="1:8">
      <c r="A66" s="21">
        <v>21213</v>
      </c>
      <c r="B66" s="22" t="s">
        <v>67</v>
      </c>
      <c r="C66" s="23">
        <f t="shared" ref="C66:G66" si="14">SUM(C67:C71)</f>
        <v>1763</v>
      </c>
      <c r="D66" s="23">
        <f t="shared" si="14"/>
        <v>2037</v>
      </c>
      <c r="E66" s="23">
        <f t="shared" si="14"/>
        <v>2340</v>
      </c>
      <c r="F66" s="23">
        <f t="shared" si="14"/>
        <v>214.392</v>
      </c>
      <c r="G66" s="23">
        <f t="shared" si="14"/>
        <v>2251.392</v>
      </c>
      <c r="H66" s="23"/>
    </row>
    <row r="67" s="1" customFormat="1" ht="20.15" customHeight="1" spans="1:8">
      <c r="A67" s="25">
        <v>2121301</v>
      </c>
      <c r="B67" s="31" t="s">
        <v>68</v>
      </c>
      <c r="C67" s="27">
        <v>1170</v>
      </c>
      <c r="D67" s="27">
        <v>1440</v>
      </c>
      <c r="E67" s="27">
        <v>803</v>
      </c>
      <c r="F67" s="27">
        <f t="shared" si="13"/>
        <v>-778.608</v>
      </c>
      <c r="G67" s="27">
        <v>661.392</v>
      </c>
      <c r="H67" s="27"/>
    </row>
    <row r="68" s="1" customFormat="1" ht="20.15" customHeight="1" spans="1:8">
      <c r="A68" s="25">
        <v>2121302</v>
      </c>
      <c r="B68" s="31" t="s">
        <v>69</v>
      </c>
      <c r="C68" s="27">
        <v>393</v>
      </c>
      <c r="D68" s="27">
        <v>20</v>
      </c>
      <c r="E68" s="27">
        <v>387</v>
      </c>
      <c r="F68" s="27">
        <f t="shared" si="13"/>
        <v>372</v>
      </c>
      <c r="G68" s="27">
        <v>392</v>
      </c>
      <c r="H68" s="27"/>
    </row>
    <row r="69" s="1" customFormat="1" ht="20.15" customHeight="1" spans="1:8">
      <c r="A69" s="25">
        <v>2121303</v>
      </c>
      <c r="B69" s="31" t="s">
        <v>70</v>
      </c>
      <c r="C69" s="27"/>
      <c r="D69" s="27"/>
      <c r="E69" s="27"/>
      <c r="F69" s="27"/>
      <c r="G69" s="27"/>
      <c r="H69" s="27"/>
    </row>
    <row r="70" s="1" customFormat="1" ht="20.15" customHeight="1" spans="1:8">
      <c r="A70" s="25">
        <v>2121304</v>
      </c>
      <c r="B70" s="31" t="s">
        <v>71</v>
      </c>
      <c r="C70" s="27"/>
      <c r="D70" s="27"/>
      <c r="E70" s="27"/>
      <c r="F70" s="27"/>
      <c r="G70" s="27"/>
      <c r="H70" s="27"/>
    </row>
    <row r="71" s="6" customFormat="1" ht="20.15" customHeight="1" spans="1:8">
      <c r="A71" s="25">
        <v>2121399</v>
      </c>
      <c r="B71" s="31" t="s">
        <v>72</v>
      </c>
      <c r="C71" s="27">
        <v>200</v>
      </c>
      <c r="D71" s="27">
        <v>577</v>
      </c>
      <c r="E71" s="27">
        <v>1150</v>
      </c>
      <c r="F71" s="27">
        <f>G71-D71</f>
        <v>621</v>
      </c>
      <c r="G71" s="27">
        <f>1126+72</f>
        <v>1198</v>
      </c>
      <c r="H71" s="27"/>
    </row>
    <row r="72" s="4" customFormat="1" ht="20.15" customHeight="1" spans="1:8">
      <c r="A72" s="21">
        <v>21214</v>
      </c>
      <c r="B72" s="22" t="s">
        <v>73</v>
      </c>
      <c r="C72" s="23">
        <f t="shared" ref="C72:G72" si="15">SUM(C73:C75)</f>
        <v>0</v>
      </c>
      <c r="D72" s="23">
        <f t="shared" si="15"/>
        <v>0</v>
      </c>
      <c r="E72" s="23"/>
      <c r="F72" s="23"/>
      <c r="G72" s="23">
        <f t="shared" si="15"/>
        <v>0</v>
      </c>
      <c r="H72" s="23"/>
    </row>
    <row r="73" s="6" customFormat="1" ht="20.15" customHeight="1" spans="1:8">
      <c r="A73" s="25">
        <v>2121401</v>
      </c>
      <c r="B73" s="32" t="s">
        <v>74</v>
      </c>
      <c r="C73" s="27"/>
      <c r="D73" s="27"/>
      <c r="E73" s="27"/>
      <c r="F73" s="27"/>
      <c r="G73" s="27"/>
      <c r="H73" s="27"/>
    </row>
    <row r="74" s="6" customFormat="1" ht="20.15" customHeight="1" spans="1:8">
      <c r="A74" s="25">
        <v>2121402</v>
      </c>
      <c r="B74" s="32" t="s">
        <v>75</v>
      </c>
      <c r="C74" s="27"/>
      <c r="D74" s="27"/>
      <c r="E74" s="27"/>
      <c r="F74" s="27"/>
      <c r="G74" s="27"/>
      <c r="H74" s="27"/>
    </row>
    <row r="75" s="6" customFormat="1" ht="20.15" customHeight="1" spans="1:8">
      <c r="A75" s="25">
        <v>2121499</v>
      </c>
      <c r="B75" s="32" t="s">
        <v>76</v>
      </c>
      <c r="C75" s="27"/>
      <c r="D75" s="27"/>
      <c r="E75" s="27"/>
      <c r="F75" s="27"/>
      <c r="G75" s="27"/>
      <c r="H75" s="27"/>
    </row>
    <row r="76" s="4" customFormat="1" ht="20.15" customHeight="1" spans="1:8">
      <c r="A76" s="21">
        <v>21215</v>
      </c>
      <c r="B76" s="22" t="s">
        <v>77</v>
      </c>
      <c r="C76" s="23">
        <f t="shared" ref="C76:G76" si="16">SUM(C77:C79)</f>
        <v>0</v>
      </c>
      <c r="D76" s="23">
        <f t="shared" si="16"/>
        <v>0</v>
      </c>
      <c r="E76" s="23"/>
      <c r="F76" s="23"/>
      <c r="G76" s="23">
        <f t="shared" si="16"/>
        <v>0</v>
      </c>
      <c r="H76" s="23"/>
    </row>
    <row r="77" s="6" customFormat="1" ht="20.15" customHeight="1" spans="1:8">
      <c r="A77" s="25">
        <v>2121501</v>
      </c>
      <c r="B77" s="30" t="s">
        <v>49</v>
      </c>
      <c r="C77" s="27"/>
      <c r="D77" s="27"/>
      <c r="E77" s="27"/>
      <c r="F77" s="27"/>
      <c r="G77" s="27"/>
      <c r="H77" s="27"/>
    </row>
    <row r="78" s="6" customFormat="1" ht="20.15" customHeight="1" spans="1:8">
      <c r="A78" s="25">
        <v>2121502</v>
      </c>
      <c r="B78" s="30" t="s">
        <v>50</v>
      </c>
      <c r="C78" s="27"/>
      <c r="D78" s="27"/>
      <c r="E78" s="27"/>
      <c r="F78" s="27"/>
      <c r="G78" s="27"/>
      <c r="H78" s="27"/>
    </row>
    <row r="79" s="6" customFormat="1" ht="20.15" customHeight="1" spans="1:8">
      <c r="A79" s="25">
        <v>2121599</v>
      </c>
      <c r="B79" s="30" t="s">
        <v>78</v>
      </c>
      <c r="C79" s="27"/>
      <c r="D79" s="27"/>
      <c r="E79" s="27"/>
      <c r="F79" s="27"/>
      <c r="G79" s="27"/>
      <c r="H79" s="27"/>
    </row>
    <row r="80" s="4" customFormat="1" ht="20.15" customHeight="1" spans="1:8">
      <c r="A80" s="21">
        <v>21216</v>
      </c>
      <c r="B80" s="22" t="s">
        <v>79</v>
      </c>
      <c r="C80" s="23">
        <f t="shared" ref="C80:G80" si="17">SUM(C81:C83)</f>
        <v>0</v>
      </c>
      <c r="D80" s="23">
        <f t="shared" si="17"/>
        <v>0</v>
      </c>
      <c r="E80" s="23"/>
      <c r="F80" s="23"/>
      <c r="G80" s="23">
        <f t="shared" si="17"/>
        <v>0</v>
      </c>
      <c r="H80" s="23"/>
    </row>
    <row r="81" s="6" customFormat="1" ht="20.15" customHeight="1" spans="1:8">
      <c r="A81" s="25">
        <v>2121601</v>
      </c>
      <c r="B81" s="30" t="s">
        <v>49</v>
      </c>
      <c r="C81" s="27"/>
      <c r="D81" s="27"/>
      <c r="E81" s="27"/>
      <c r="F81" s="27"/>
      <c r="G81" s="27"/>
      <c r="H81" s="27"/>
    </row>
    <row r="82" s="6" customFormat="1" ht="20.15" customHeight="1" spans="1:8">
      <c r="A82" s="25">
        <v>2121602</v>
      </c>
      <c r="B82" s="30" t="s">
        <v>50</v>
      </c>
      <c r="C82" s="27"/>
      <c r="D82" s="27"/>
      <c r="E82" s="27"/>
      <c r="F82" s="27"/>
      <c r="G82" s="27"/>
      <c r="H82" s="27"/>
    </row>
    <row r="83" s="6" customFormat="1" ht="20.15" customHeight="1" spans="1:8">
      <c r="A83" s="25">
        <v>2121699</v>
      </c>
      <c r="B83" s="30" t="s">
        <v>80</v>
      </c>
      <c r="C83" s="27"/>
      <c r="D83" s="27"/>
      <c r="E83" s="27"/>
      <c r="F83" s="27"/>
      <c r="G83" s="27"/>
      <c r="H83" s="27"/>
    </row>
    <row r="84" s="4" customFormat="1" ht="20.15" customHeight="1" spans="1:8">
      <c r="A84" s="21">
        <v>21217</v>
      </c>
      <c r="B84" s="22" t="s">
        <v>81</v>
      </c>
      <c r="C84" s="23">
        <f t="shared" ref="C84:G84" si="18">SUM(C85:C89)</f>
        <v>0</v>
      </c>
      <c r="D84" s="23">
        <f t="shared" si="18"/>
        <v>0</v>
      </c>
      <c r="E84" s="23"/>
      <c r="F84" s="23"/>
      <c r="G84" s="23">
        <f t="shared" si="18"/>
        <v>0</v>
      </c>
      <c r="H84" s="23"/>
    </row>
    <row r="85" s="6" customFormat="1" ht="20.15" customHeight="1" spans="1:8">
      <c r="A85" s="25">
        <v>2121701</v>
      </c>
      <c r="B85" s="30" t="s">
        <v>68</v>
      </c>
      <c r="C85" s="27"/>
      <c r="D85" s="27"/>
      <c r="E85" s="27"/>
      <c r="F85" s="27"/>
      <c r="G85" s="27"/>
      <c r="H85" s="27"/>
    </row>
    <row r="86" s="6" customFormat="1" ht="20.15" customHeight="1" spans="1:8">
      <c r="A86" s="25">
        <v>2121702</v>
      </c>
      <c r="B86" s="30" t="s">
        <v>69</v>
      </c>
      <c r="C86" s="27"/>
      <c r="D86" s="27"/>
      <c r="E86" s="27"/>
      <c r="F86" s="27"/>
      <c r="G86" s="27"/>
      <c r="H86" s="27"/>
    </row>
    <row r="87" s="6" customFormat="1" ht="20.15" customHeight="1" spans="1:8">
      <c r="A87" s="25">
        <v>2121703</v>
      </c>
      <c r="B87" s="30" t="s">
        <v>70</v>
      </c>
      <c r="C87" s="27"/>
      <c r="D87" s="27"/>
      <c r="E87" s="27"/>
      <c r="F87" s="27"/>
      <c r="G87" s="27"/>
      <c r="H87" s="27"/>
    </row>
    <row r="88" s="6" customFormat="1" ht="20.15" customHeight="1" spans="1:8">
      <c r="A88" s="25">
        <v>2121704</v>
      </c>
      <c r="B88" s="30" t="s">
        <v>71</v>
      </c>
      <c r="C88" s="27"/>
      <c r="D88" s="27"/>
      <c r="E88" s="27"/>
      <c r="F88" s="27"/>
      <c r="G88" s="27"/>
      <c r="H88" s="27"/>
    </row>
    <row r="89" s="6" customFormat="1" ht="20.15" customHeight="1" spans="1:8">
      <c r="A89" s="25">
        <v>2121799</v>
      </c>
      <c r="B89" s="30" t="s">
        <v>82</v>
      </c>
      <c r="C89" s="27"/>
      <c r="D89" s="27"/>
      <c r="E89" s="27"/>
      <c r="F89" s="27"/>
      <c r="G89" s="27"/>
      <c r="H89" s="27"/>
    </row>
    <row r="90" s="4" customFormat="1" ht="20.15" customHeight="1" spans="1:8">
      <c r="A90" s="21">
        <v>21218</v>
      </c>
      <c r="B90" s="22" t="s">
        <v>83</v>
      </c>
      <c r="C90" s="23">
        <f t="shared" ref="C90:G90" si="19">SUM(C91:C92)</f>
        <v>0</v>
      </c>
      <c r="D90" s="23">
        <f t="shared" si="19"/>
        <v>0</v>
      </c>
      <c r="E90" s="23"/>
      <c r="F90" s="23"/>
      <c r="G90" s="23">
        <f t="shared" si="19"/>
        <v>0</v>
      </c>
      <c r="H90" s="23"/>
    </row>
    <row r="91" s="6" customFormat="1" ht="20.15" customHeight="1" spans="1:8">
      <c r="A91" s="25">
        <v>2121801</v>
      </c>
      <c r="B91" s="30" t="s">
        <v>74</v>
      </c>
      <c r="C91" s="27"/>
      <c r="D91" s="27"/>
      <c r="E91" s="27"/>
      <c r="F91" s="27"/>
      <c r="G91" s="27"/>
      <c r="H91" s="27"/>
    </row>
    <row r="92" s="6" customFormat="1" ht="20.15" customHeight="1" spans="1:8">
      <c r="A92" s="25">
        <v>2121899</v>
      </c>
      <c r="B92" s="30" t="s">
        <v>84</v>
      </c>
      <c r="C92" s="27"/>
      <c r="D92" s="27"/>
      <c r="E92" s="27"/>
      <c r="F92" s="27"/>
      <c r="G92" s="27"/>
      <c r="H92" s="27"/>
    </row>
    <row r="93" s="4" customFormat="1" ht="20.15" customHeight="1" spans="1:8">
      <c r="A93" s="21">
        <v>21219</v>
      </c>
      <c r="B93" s="33" t="s">
        <v>85</v>
      </c>
      <c r="C93" s="23">
        <f t="shared" ref="C93:G93" si="20">SUM(C94:C101)</f>
        <v>0</v>
      </c>
      <c r="D93" s="23">
        <f t="shared" si="20"/>
        <v>0</v>
      </c>
      <c r="E93" s="23">
        <f t="shared" si="20"/>
        <v>1066</v>
      </c>
      <c r="F93" s="23">
        <f t="shared" si="20"/>
        <v>0</v>
      </c>
      <c r="G93" s="23">
        <f t="shared" si="20"/>
        <v>0</v>
      </c>
      <c r="H93" s="23"/>
    </row>
    <row r="94" s="6" customFormat="1" ht="20.15" customHeight="1" spans="1:8">
      <c r="A94" s="25">
        <v>2121901</v>
      </c>
      <c r="B94" s="30" t="s">
        <v>49</v>
      </c>
      <c r="C94" s="27"/>
      <c r="D94" s="27"/>
      <c r="E94" s="27"/>
      <c r="F94" s="27"/>
      <c r="G94" s="27"/>
      <c r="H94" s="27"/>
    </row>
    <row r="95" s="6" customFormat="1" ht="20.15" customHeight="1" spans="1:8">
      <c r="A95" s="25">
        <v>2121902</v>
      </c>
      <c r="B95" s="30" t="s">
        <v>50</v>
      </c>
      <c r="C95" s="27"/>
      <c r="D95" s="27"/>
      <c r="E95" s="27"/>
      <c r="F95" s="27"/>
      <c r="G95" s="27"/>
      <c r="H95" s="27"/>
    </row>
    <row r="96" s="6" customFormat="1" ht="20.15" customHeight="1" spans="1:8">
      <c r="A96" s="25">
        <v>2121903</v>
      </c>
      <c r="B96" s="30" t="s">
        <v>51</v>
      </c>
      <c r="C96" s="27"/>
      <c r="D96" s="27"/>
      <c r="E96" s="27"/>
      <c r="F96" s="27"/>
      <c r="G96" s="27"/>
      <c r="H96" s="27"/>
    </row>
    <row r="97" s="6" customFormat="1" ht="20.15" customHeight="1" spans="1:8">
      <c r="A97" s="25">
        <v>2121904</v>
      </c>
      <c r="B97" s="30" t="s">
        <v>52</v>
      </c>
      <c r="C97" s="27"/>
      <c r="D97" s="27"/>
      <c r="E97" s="27"/>
      <c r="F97" s="27"/>
      <c r="G97" s="27"/>
      <c r="H97" s="27"/>
    </row>
    <row r="98" s="6" customFormat="1" ht="20.15" customHeight="1" spans="1:8">
      <c r="A98" s="25">
        <v>2121905</v>
      </c>
      <c r="B98" s="30" t="s">
        <v>55</v>
      </c>
      <c r="C98" s="27"/>
      <c r="D98" s="27"/>
      <c r="E98" s="27"/>
      <c r="F98" s="27"/>
      <c r="G98" s="27"/>
      <c r="H98" s="27"/>
    </row>
    <row r="99" s="6" customFormat="1" ht="20.15" customHeight="1" spans="1:8">
      <c r="A99" s="25">
        <v>2121906</v>
      </c>
      <c r="B99" s="30" t="s">
        <v>57</v>
      </c>
      <c r="C99" s="27"/>
      <c r="D99" s="27"/>
      <c r="E99" s="27">
        <v>1066</v>
      </c>
      <c r="F99" s="27"/>
      <c r="G99" s="27"/>
      <c r="H99" s="27"/>
    </row>
    <row r="100" s="6" customFormat="1" ht="20.15" customHeight="1" spans="1:8">
      <c r="A100" s="25">
        <v>2121907</v>
      </c>
      <c r="B100" s="30" t="s">
        <v>58</v>
      </c>
      <c r="C100" s="27"/>
      <c r="D100" s="27"/>
      <c r="E100" s="27"/>
      <c r="F100" s="27"/>
      <c r="G100" s="27"/>
      <c r="H100" s="27"/>
    </row>
    <row r="101" s="6" customFormat="1" ht="20.15" customHeight="1" spans="1:8">
      <c r="A101" s="25">
        <v>2121999</v>
      </c>
      <c r="B101" s="30" t="s">
        <v>86</v>
      </c>
      <c r="C101" s="27"/>
      <c r="D101" s="27"/>
      <c r="E101" s="27"/>
      <c r="F101" s="27"/>
      <c r="G101" s="27"/>
      <c r="H101" s="27"/>
    </row>
    <row r="102" s="4" customFormat="1" ht="20.15" customHeight="1" spans="1:8">
      <c r="A102" s="21">
        <v>213</v>
      </c>
      <c r="B102" s="22" t="s">
        <v>87</v>
      </c>
      <c r="C102" s="23">
        <f t="shared" ref="C102:G102" si="21">SUM(C103,C108,C113)</f>
        <v>29</v>
      </c>
      <c r="D102" s="23">
        <f t="shared" si="21"/>
        <v>2124</v>
      </c>
      <c r="E102" s="23">
        <f t="shared" si="21"/>
        <v>391</v>
      </c>
      <c r="F102" s="23">
        <f t="shared" si="21"/>
        <v>0</v>
      </c>
      <c r="G102" s="23">
        <f t="shared" si="21"/>
        <v>2124</v>
      </c>
      <c r="H102" s="23"/>
    </row>
    <row r="103" s="4" customFormat="1" ht="20.15" customHeight="1" spans="1:8">
      <c r="A103" s="21">
        <v>21366</v>
      </c>
      <c r="B103" s="34" t="s">
        <v>88</v>
      </c>
      <c r="C103" s="23">
        <f t="shared" ref="C103:G103" si="22">SUM(C104:C107)</f>
        <v>16</v>
      </c>
      <c r="D103" s="23">
        <f t="shared" si="22"/>
        <v>2005</v>
      </c>
      <c r="E103" s="23">
        <f t="shared" si="22"/>
        <v>391</v>
      </c>
      <c r="F103" s="23">
        <f t="shared" si="22"/>
        <v>0</v>
      </c>
      <c r="G103" s="23">
        <f t="shared" si="22"/>
        <v>2005</v>
      </c>
      <c r="H103" s="23"/>
    </row>
    <row r="104" s="6" customFormat="1" ht="20.15" customHeight="1" spans="1:8">
      <c r="A104" s="25">
        <v>2136601</v>
      </c>
      <c r="B104" s="31" t="s">
        <v>30</v>
      </c>
      <c r="C104" s="27">
        <v>16</v>
      </c>
      <c r="D104" s="27">
        <v>2005</v>
      </c>
      <c r="E104" s="27">
        <v>391</v>
      </c>
      <c r="F104" s="27">
        <f>G104-D104</f>
        <v>0</v>
      </c>
      <c r="G104" s="27">
        <v>2005</v>
      </c>
      <c r="H104" s="27"/>
    </row>
    <row r="105" s="6" customFormat="1" ht="20.15" customHeight="1" spans="1:8">
      <c r="A105" s="25">
        <v>2136602</v>
      </c>
      <c r="B105" s="31" t="s">
        <v>89</v>
      </c>
      <c r="C105" s="27"/>
      <c r="D105" s="27"/>
      <c r="E105" s="27"/>
      <c r="F105" s="27"/>
      <c r="G105" s="27"/>
      <c r="H105" s="27"/>
    </row>
    <row r="106" s="6" customFormat="1" ht="20.15" customHeight="1" spans="1:8">
      <c r="A106" s="25">
        <v>2136603</v>
      </c>
      <c r="B106" s="31" t="s">
        <v>90</v>
      </c>
      <c r="C106" s="27"/>
      <c r="D106" s="27"/>
      <c r="E106" s="27"/>
      <c r="F106" s="27"/>
      <c r="G106" s="27"/>
      <c r="H106" s="27"/>
    </row>
    <row r="107" s="6" customFormat="1" ht="20.15" customHeight="1" spans="1:8">
      <c r="A107" s="25">
        <v>2136699</v>
      </c>
      <c r="B107" s="31" t="s">
        <v>91</v>
      </c>
      <c r="C107" s="27"/>
      <c r="D107" s="27"/>
      <c r="E107" s="27"/>
      <c r="F107" s="27"/>
      <c r="G107" s="27"/>
      <c r="H107" s="27"/>
    </row>
    <row r="108" s="4" customFormat="1" ht="20.15" customHeight="1" spans="1:8">
      <c r="A108" s="21">
        <v>21367</v>
      </c>
      <c r="B108" s="34" t="s">
        <v>92</v>
      </c>
      <c r="C108" s="23">
        <f t="shared" ref="C108:G108" si="23">SUM(C109:C112)</f>
        <v>0</v>
      </c>
      <c r="D108" s="23">
        <f t="shared" si="23"/>
        <v>0</v>
      </c>
      <c r="E108" s="23"/>
      <c r="F108" s="23"/>
      <c r="G108" s="23">
        <f t="shared" si="23"/>
        <v>0</v>
      </c>
      <c r="H108" s="23"/>
    </row>
    <row r="109" s="6" customFormat="1" ht="20.15" customHeight="1" spans="1:8">
      <c r="A109" s="25">
        <v>2136701</v>
      </c>
      <c r="B109" s="31" t="s">
        <v>30</v>
      </c>
      <c r="C109" s="27"/>
      <c r="D109" s="27"/>
      <c r="E109" s="27"/>
      <c r="F109" s="27"/>
      <c r="G109" s="27"/>
      <c r="H109" s="27"/>
    </row>
    <row r="110" s="6" customFormat="1" ht="20.15" customHeight="1" spans="1:8">
      <c r="A110" s="25">
        <v>2136702</v>
      </c>
      <c r="B110" s="31" t="s">
        <v>89</v>
      </c>
      <c r="C110" s="27"/>
      <c r="D110" s="27"/>
      <c r="E110" s="27"/>
      <c r="F110" s="27"/>
      <c r="G110" s="27"/>
      <c r="H110" s="27"/>
    </row>
    <row r="111" s="6" customFormat="1" ht="20.15" customHeight="1" spans="1:8">
      <c r="A111" s="25">
        <v>2136703</v>
      </c>
      <c r="B111" s="31" t="s">
        <v>93</v>
      </c>
      <c r="C111" s="27"/>
      <c r="D111" s="27"/>
      <c r="E111" s="27"/>
      <c r="F111" s="27"/>
      <c r="G111" s="27"/>
      <c r="H111" s="27"/>
    </row>
    <row r="112" s="6" customFormat="1" ht="20.15" customHeight="1" spans="1:8">
      <c r="A112" s="25">
        <v>2136799</v>
      </c>
      <c r="B112" s="31" t="s">
        <v>94</v>
      </c>
      <c r="C112" s="27"/>
      <c r="D112" s="27"/>
      <c r="E112" s="27"/>
      <c r="F112" s="27"/>
      <c r="G112" s="27"/>
      <c r="H112" s="27"/>
    </row>
    <row r="113" s="4" customFormat="1" ht="20.15" customHeight="1" spans="1:8">
      <c r="A113" s="21">
        <v>21369</v>
      </c>
      <c r="B113" s="34" t="s">
        <v>95</v>
      </c>
      <c r="C113" s="23">
        <f t="shared" ref="C113:G113" si="24">SUM(C114:C117)</f>
        <v>13</v>
      </c>
      <c r="D113" s="23">
        <f t="shared" si="24"/>
        <v>119</v>
      </c>
      <c r="E113" s="23">
        <f t="shared" si="24"/>
        <v>0</v>
      </c>
      <c r="F113" s="23">
        <f t="shared" si="24"/>
        <v>0</v>
      </c>
      <c r="G113" s="23">
        <f t="shared" si="24"/>
        <v>119</v>
      </c>
      <c r="H113" s="23"/>
    </row>
    <row r="114" s="6" customFormat="1" ht="20.15" customHeight="1" spans="1:8">
      <c r="A114" s="25">
        <v>2136901</v>
      </c>
      <c r="B114" s="31" t="s">
        <v>96</v>
      </c>
      <c r="C114" s="27"/>
      <c r="D114" s="27"/>
      <c r="E114" s="27"/>
      <c r="F114" s="27"/>
      <c r="G114" s="27"/>
      <c r="H114" s="27"/>
    </row>
    <row r="115" s="6" customFormat="1" ht="20.15" customHeight="1" spans="1:8">
      <c r="A115" s="25">
        <v>2136902</v>
      </c>
      <c r="B115" s="31" t="s">
        <v>97</v>
      </c>
      <c r="C115" s="27"/>
      <c r="D115" s="27"/>
      <c r="E115" s="27"/>
      <c r="F115" s="27"/>
      <c r="G115" s="27"/>
      <c r="H115" s="27"/>
    </row>
    <row r="116" s="6" customFormat="1" ht="20.15" customHeight="1" spans="1:8">
      <c r="A116" s="25">
        <v>2136903</v>
      </c>
      <c r="B116" s="31" t="s">
        <v>98</v>
      </c>
      <c r="C116" s="27">
        <v>13</v>
      </c>
      <c r="D116" s="27">
        <v>119</v>
      </c>
      <c r="E116" s="27"/>
      <c r="F116" s="27">
        <f>G116-D116</f>
        <v>0</v>
      </c>
      <c r="G116" s="27">
        <v>119</v>
      </c>
      <c r="H116" s="27"/>
    </row>
    <row r="117" s="6" customFormat="1" ht="20.15" customHeight="1" spans="1:8">
      <c r="A117" s="25">
        <v>2136999</v>
      </c>
      <c r="B117" s="31" t="s">
        <v>99</v>
      </c>
      <c r="C117" s="27"/>
      <c r="D117" s="27"/>
      <c r="E117" s="27"/>
      <c r="F117" s="27"/>
      <c r="G117" s="27"/>
      <c r="H117" s="27"/>
    </row>
    <row r="118" s="4" customFormat="1" ht="20.15" customHeight="1" spans="1:8">
      <c r="A118" s="21">
        <v>214</v>
      </c>
      <c r="B118" s="24" t="s">
        <v>100</v>
      </c>
      <c r="C118" s="23"/>
      <c r="D118" s="23"/>
      <c r="E118" s="23"/>
      <c r="F118" s="23"/>
      <c r="G118" s="23"/>
      <c r="H118" s="23"/>
    </row>
    <row r="119" s="4" customFormat="1" ht="20.15" customHeight="1" spans="1:8">
      <c r="A119" s="21">
        <v>21460</v>
      </c>
      <c r="B119" s="34" t="s">
        <v>101</v>
      </c>
      <c r="C119" s="23"/>
      <c r="D119" s="23"/>
      <c r="E119" s="23"/>
      <c r="F119" s="23"/>
      <c r="G119" s="23"/>
      <c r="H119" s="23"/>
    </row>
    <row r="120" s="6" customFormat="1" ht="20.15" hidden="1" customHeight="1" spans="1:8">
      <c r="A120" s="25">
        <v>2146001</v>
      </c>
      <c r="B120" s="31" t="s">
        <v>102</v>
      </c>
      <c r="C120" s="27"/>
      <c r="D120" s="27"/>
      <c r="E120" s="27"/>
      <c r="F120" s="27"/>
      <c r="G120" s="27"/>
      <c r="H120" s="27"/>
    </row>
    <row r="121" s="6" customFormat="1" ht="20.15" hidden="1" customHeight="1" spans="1:8">
      <c r="A121" s="25">
        <v>2146002</v>
      </c>
      <c r="B121" s="31" t="s">
        <v>103</v>
      </c>
      <c r="C121" s="27"/>
      <c r="D121" s="27"/>
      <c r="E121" s="27"/>
      <c r="F121" s="27"/>
      <c r="G121" s="27"/>
      <c r="H121" s="27"/>
    </row>
    <row r="122" s="6" customFormat="1" ht="20.15" hidden="1" customHeight="1" spans="1:8">
      <c r="A122" s="25">
        <v>2146003</v>
      </c>
      <c r="B122" s="31" t="s">
        <v>104</v>
      </c>
      <c r="C122" s="27"/>
      <c r="D122" s="27"/>
      <c r="E122" s="27"/>
      <c r="F122" s="27"/>
      <c r="G122" s="27"/>
      <c r="H122" s="27"/>
    </row>
    <row r="123" s="6" customFormat="1" ht="20.15" hidden="1" customHeight="1" spans="1:8">
      <c r="A123" s="25">
        <v>2146099</v>
      </c>
      <c r="B123" s="31" t="s">
        <v>105</v>
      </c>
      <c r="C123" s="27"/>
      <c r="D123" s="27"/>
      <c r="E123" s="27"/>
      <c r="F123" s="27"/>
      <c r="G123" s="27"/>
      <c r="H123" s="27"/>
    </row>
    <row r="124" s="4" customFormat="1" ht="20.15" customHeight="1" spans="1:8">
      <c r="A124" s="21">
        <v>21462</v>
      </c>
      <c r="B124" s="34" t="s">
        <v>106</v>
      </c>
      <c r="C124" s="23"/>
      <c r="D124" s="23"/>
      <c r="E124" s="23"/>
      <c r="F124" s="23"/>
      <c r="G124" s="23"/>
      <c r="H124" s="23"/>
    </row>
    <row r="125" s="6" customFormat="1" ht="20.15" hidden="1" customHeight="1" spans="1:8">
      <c r="A125" s="25">
        <v>2146201</v>
      </c>
      <c r="B125" s="31" t="s">
        <v>104</v>
      </c>
      <c r="C125" s="27"/>
      <c r="D125" s="27"/>
      <c r="E125" s="27"/>
      <c r="F125" s="27"/>
      <c r="G125" s="27"/>
      <c r="H125" s="27"/>
    </row>
    <row r="126" s="6" customFormat="1" ht="20.15" hidden="1" customHeight="1" spans="1:8">
      <c r="A126" s="25">
        <v>2146202</v>
      </c>
      <c r="B126" s="31" t="s">
        <v>107</v>
      </c>
      <c r="C126" s="27"/>
      <c r="D126" s="27"/>
      <c r="E126" s="27"/>
      <c r="F126" s="27"/>
      <c r="G126" s="27"/>
      <c r="H126" s="27"/>
    </row>
    <row r="127" s="6" customFormat="1" ht="20.15" hidden="1" customHeight="1" spans="1:8">
      <c r="A127" s="25">
        <v>2146203</v>
      </c>
      <c r="B127" s="31" t="s">
        <v>108</v>
      </c>
      <c r="C127" s="27"/>
      <c r="D127" s="27"/>
      <c r="E127" s="27"/>
      <c r="F127" s="27"/>
      <c r="G127" s="27"/>
      <c r="H127" s="27"/>
    </row>
    <row r="128" s="6" customFormat="1" ht="20.15" hidden="1" customHeight="1" spans="1:8">
      <c r="A128" s="25">
        <v>2146299</v>
      </c>
      <c r="B128" s="31" t="s">
        <v>109</v>
      </c>
      <c r="C128" s="27"/>
      <c r="D128" s="27"/>
      <c r="E128" s="27"/>
      <c r="F128" s="27"/>
      <c r="G128" s="27"/>
      <c r="H128" s="27"/>
    </row>
    <row r="129" s="4" customFormat="1" ht="20.15" customHeight="1" spans="1:8">
      <c r="A129" s="21">
        <v>21464</v>
      </c>
      <c r="B129" s="34" t="s">
        <v>110</v>
      </c>
      <c r="C129" s="23"/>
      <c r="D129" s="23"/>
      <c r="E129" s="23"/>
      <c r="F129" s="23"/>
      <c r="G129" s="23"/>
      <c r="H129" s="23"/>
    </row>
    <row r="130" s="6" customFormat="1" ht="20.15" hidden="1" customHeight="1" spans="1:8">
      <c r="A130" s="25">
        <v>2146401</v>
      </c>
      <c r="B130" s="31" t="s">
        <v>111</v>
      </c>
      <c r="C130" s="27"/>
      <c r="D130" s="27"/>
      <c r="E130" s="27"/>
      <c r="F130" s="27"/>
      <c r="G130" s="27"/>
      <c r="H130" s="27"/>
    </row>
    <row r="131" s="6" customFormat="1" ht="20.15" hidden="1" customHeight="1" spans="1:8">
      <c r="A131" s="25">
        <v>2146402</v>
      </c>
      <c r="B131" s="31" t="s">
        <v>112</v>
      </c>
      <c r="C131" s="27"/>
      <c r="D131" s="27"/>
      <c r="E131" s="27"/>
      <c r="F131" s="27"/>
      <c r="G131" s="27"/>
      <c r="H131" s="27"/>
    </row>
    <row r="132" s="6" customFormat="1" ht="20.15" hidden="1" customHeight="1" spans="1:8">
      <c r="A132" s="25">
        <v>2146403</v>
      </c>
      <c r="B132" s="31" t="s">
        <v>113</v>
      </c>
      <c r="C132" s="27"/>
      <c r="D132" s="27"/>
      <c r="E132" s="27"/>
      <c r="F132" s="27"/>
      <c r="G132" s="27"/>
      <c r="H132" s="27"/>
    </row>
    <row r="133" s="6" customFormat="1" ht="20.15" hidden="1" customHeight="1" spans="1:8">
      <c r="A133" s="25">
        <v>2146404</v>
      </c>
      <c r="B133" s="31" t="s">
        <v>114</v>
      </c>
      <c r="C133" s="27"/>
      <c r="D133" s="27"/>
      <c r="E133" s="27"/>
      <c r="F133" s="27"/>
      <c r="G133" s="27"/>
      <c r="H133" s="27"/>
    </row>
    <row r="134" s="6" customFormat="1" ht="20.15" hidden="1" customHeight="1" spans="1:8">
      <c r="A134" s="25">
        <v>2146405</v>
      </c>
      <c r="B134" s="31" t="s">
        <v>115</v>
      </c>
      <c r="C134" s="27"/>
      <c r="D134" s="27"/>
      <c r="E134" s="27"/>
      <c r="F134" s="27"/>
      <c r="G134" s="27"/>
      <c r="H134" s="27"/>
    </row>
    <row r="135" s="6" customFormat="1" ht="20.15" hidden="1" customHeight="1" spans="1:8">
      <c r="A135" s="25">
        <v>2146406</v>
      </c>
      <c r="B135" s="31" t="s">
        <v>116</v>
      </c>
      <c r="C135" s="27"/>
      <c r="D135" s="27"/>
      <c r="E135" s="27"/>
      <c r="F135" s="27"/>
      <c r="G135" s="27"/>
      <c r="H135" s="27"/>
    </row>
    <row r="136" s="6" customFormat="1" ht="20.15" hidden="1" customHeight="1" spans="1:8">
      <c r="A136" s="25">
        <v>2146407</v>
      </c>
      <c r="B136" s="31" t="s">
        <v>117</v>
      </c>
      <c r="C136" s="27"/>
      <c r="D136" s="27"/>
      <c r="E136" s="27"/>
      <c r="F136" s="27"/>
      <c r="G136" s="27"/>
      <c r="H136" s="27"/>
    </row>
    <row r="137" s="6" customFormat="1" ht="20.15" hidden="1" customHeight="1" spans="1:8">
      <c r="A137" s="25">
        <v>2146499</v>
      </c>
      <c r="B137" s="31" t="s">
        <v>118</v>
      </c>
      <c r="C137" s="27"/>
      <c r="D137" s="27"/>
      <c r="E137" s="27"/>
      <c r="F137" s="27"/>
      <c r="G137" s="27"/>
      <c r="H137" s="27"/>
    </row>
    <row r="138" s="4" customFormat="1" ht="20.15" customHeight="1" spans="1:8">
      <c r="A138" s="21">
        <v>21468</v>
      </c>
      <c r="B138" s="34" t="s">
        <v>119</v>
      </c>
      <c r="C138" s="23"/>
      <c r="D138" s="23"/>
      <c r="E138" s="23"/>
      <c r="F138" s="23"/>
      <c r="G138" s="23"/>
      <c r="H138" s="23"/>
    </row>
    <row r="139" s="6" customFormat="1" ht="20.15" hidden="1" customHeight="1" spans="1:8">
      <c r="A139" s="25">
        <v>2146801</v>
      </c>
      <c r="B139" s="31" t="s">
        <v>120</v>
      </c>
      <c r="C139" s="27"/>
      <c r="D139" s="27"/>
      <c r="E139" s="27"/>
      <c r="F139" s="27"/>
      <c r="G139" s="27"/>
      <c r="H139" s="27"/>
    </row>
    <row r="140" s="6" customFormat="1" ht="20.15" hidden="1" customHeight="1" spans="1:8">
      <c r="A140" s="25">
        <v>2146802</v>
      </c>
      <c r="B140" s="31" t="s">
        <v>121</v>
      </c>
      <c r="C140" s="27"/>
      <c r="D140" s="27"/>
      <c r="E140" s="27"/>
      <c r="F140" s="27"/>
      <c r="G140" s="27"/>
      <c r="H140" s="27"/>
    </row>
    <row r="141" s="6" customFormat="1" ht="20.15" hidden="1" customHeight="1" spans="1:8">
      <c r="A141" s="25">
        <v>2146803</v>
      </c>
      <c r="B141" s="31" t="s">
        <v>122</v>
      </c>
      <c r="C141" s="27"/>
      <c r="D141" s="27"/>
      <c r="E141" s="27"/>
      <c r="F141" s="27"/>
      <c r="G141" s="27"/>
      <c r="H141" s="27"/>
    </row>
    <row r="142" s="6" customFormat="1" ht="20.15" hidden="1" customHeight="1" spans="1:8">
      <c r="A142" s="25">
        <v>2146804</v>
      </c>
      <c r="B142" s="31" t="s">
        <v>123</v>
      </c>
      <c r="C142" s="27"/>
      <c r="D142" s="27"/>
      <c r="E142" s="27"/>
      <c r="F142" s="27"/>
      <c r="G142" s="27"/>
      <c r="H142" s="27"/>
    </row>
    <row r="143" s="6" customFormat="1" ht="20.15" hidden="1" customHeight="1" spans="1:8">
      <c r="A143" s="25">
        <v>2146805</v>
      </c>
      <c r="B143" s="31" t="s">
        <v>124</v>
      </c>
      <c r="C143" s="27"/>
      <c r="D143" s="27"/>
      <c r="E143" s="27"/>
      <c r="F143" s="27"/>
      <c r="G143" s="27"/>
      <c r="H143" s="27"/>
    </row>
    <row r="144" s="6" customFormat="1" ht="20.15" hidden="1" customHeight="1" spans="1:8">
      <c r="A144" s="25">
        <v>2146899</v>
      </c>
      <c r="B144" s="31" t="s">
        <v>125</v>
      </c>
      <c r="C144" s="27"/>
      <c r="D144" s="27"/>
      <c r="E144" s="27"/>
      <c r="F144" s="27"/>
      <c r="G144" s="27"/>
      <c r="H144" s="27"/>
    </row>
    <row r="145" s="4" customFormat="1" ht="20.15" customHeight="1" spans="1:8">
      <c r="A145" s="21">
        <v>21469</v>
      </c>
      <c r="B145" s="34" t="s">
        <v>126</v>
      </c>
      <c r="C145" s="23"/>
      <c r="D145" s="23"/>
      <c r="E145" s="23"/>
      <c r="F145" s="23"/>
      <c r="G145" s="23"/>
      <c r="H145" s="23"/>
    </row>
    <row r="146" s="6" customFormat="1" ht="20.15" hidden="1" customHeight="1" spans="1:8">
      <c r="A146" s="25">
        <v>2146901</v>
      </c>
      <c r="B146" s="31" t="s">
        <v>127</v>
      </c>
      <c r="C146" s="27"/>
      <c r="D146" s="27"/>
      <c r="E146" s="27"/>
      <c r="F146" s="27"/>
      <c r="G146" s="27"/>
      <c r="H146" s="27"/>
    </row>
    <row r="147" s="6" customFormat="1" ht="20.15" hidden="1" customHeight="1" spans="1:8">
      <c r="A147" s="25">
        <v>2146902</v>
      </c>
      <c r="B147" s="31" t="s">
        <v>128</v>
      </c>
      <c r="C147" s="27"/>
      <c r="D147" s="27"/>
      <c r="E147" s="27"/>
      <c r="F147" s="27"/>
      <c r="G147" s="27"/>
      <c r="H147" s="27"/>
    </row>
    <row r="148" s="6" customFormat="1" ht="20.15" hidden="1" customHeight="1" spans="1:8">
      <c r="A148" s="25">
        <v>2146903</v>
      </c>
      <c r="B148" s="31" t="s">
        <v>129</v>
      </c>
      <c r="C148" s="27"/>
      <c r="D148" s="27"/>
      <c r="E148" s="27"/>
      <c r="F148" s="27"/>
      <c r="G148" s="27"/>
      <c r="H148" s="27"/>
    </row>
    <row r="149" s="6" customFormat="1" ht="20.15" hidden="1" customHeight="1" spans="1:8">
      <c r="A149" s="25">
        <v>2146904</v>
      </c>
      <c r="B149" s="31" t="s">
        <v>130</v>
      </c>
      <c r="C149" s="27"/>
      <c r="D149" s="27"/>
      <c r="E149" s="27"/>
      <c r="F149" s="27"/>
      <c r="G149" s="27"/>
      <c r="H149" s="27"/>
    </row>
    <row r="150" s="6" customFormat="1" ht="20.15" hidden="1" customHeight="1" spans="1:8">
      <c r="A150" s="25">
        <v>2146906</v>
      </c>
      <c r="B150" s="31" t="s">
        <v>131</v>
      </c>
      <c r="C150" s="27"/>
      <c r="D150" s="27"/>
      <c r="E150" s="27"/>
      <c r="F150" s="27"/>
      <c r="G150" s="27"/>
      <c r="H150" s="27"/>
    </row>
    <row r="151" s="6" customFormat="1" ht="20.15" hidden="1" customHeight="1" spans="1:8">
      <c r="A151" s="25">
        <v>2146907</v>
      </c>
      <c r="B151" s="31" t="s">
        <v>132</v>
      </c>
      <c r="C151" s="27"/>
      <c r="D151" s="27"/>
      <c r="E151" s="27"/>
      <c r="F151" s="27"/>
      <c r="G151" s="27"/>
      <c r="H151" s="27"/>
    </row>
    <row r="152" s="6" customFormat="1" ht="20.15" hidden="1" customHeight="1" spans="1:8">
      <c r="A152" s="25">
        <v>2146908</v>
      </c>
      <c r="B152" s="31" t="s">
        <v>133</v>
      </c>
      <c r="C152" s="27"/>
      <c r="D152" s="27"/>
      <c r="E152" s="27"/>
      <c r="F152" s="27"/>
      <c r="G152" s="27"/>
      <c r="H152" s="27"/>
    </row>
    <row r="153" s="6" customFormat="1" ht="20.15" hidden="1" customHeight="1" spans="1:8">
      <c r="A153" s="25">
        <v>2146999</v>
      </c>
      <c r="B153" s="31" t="s">
        <v>134</v>
      </c>
      <c r="C153" s="27"/>
      <c r="D153" s="27"/>
      <c r="E153" s="27"/>
      <c r="F153" s="27"/>
      <c r="G153" s="27"/>
      <c r="H153" s="27"/>
    </row>
    <row r="154" s="4" customFormat="1" ht="27" customHeight="1" spans="1:8">
      <c r="A154" s="21">
        <v>21470</v>
      </c>
      <c r="B154" s="34" t="s">
        <v>135</v>
      </c>
      <c r="C154" s="23"/>
      <c r="D154" s="23"/>
      <c r="E154" s="23"/>
      <c r="F154" s="23"/>
      <c r="G154" s="23"/>
      <c r="H154" s="23"/>
    </row>
    <row r="155" s="6" customFormat="1" ht="20.15" hidden="1" customHeight="1" spans="1:8">
      <c r="A155" s="25">
        <v>2147001</v>
      </c>
      <c r="B155" s="30" t="s">
        <v>102</v>
      </c>
      <c r="C155" s="27"/>
      <c r="D155" s="27"/>
      <c r="E155" s="27"/>
      <c r="F155" s="27"/>
      <c r="G155" s="27"/>
      <c r="H155" s="27"/>
    </row>
    <row r="156" s="6" customFormat="1" ht="33" hidden="1" customHeight="1" spans="1:8">
      <c r="A156" s="25">
        <v>2147099</v>
      </c>
      <c r="B156" s="30" t="s">
        <v>136</v>
      </c>
      <c r="C156" s="27"/>
      <c r="D156" s="27"/>
      <c r="E156" s="27"/>
      <c r="F156" s="27"/>
      <c r="G156" s="27"/>
      <c r="H156" s="27"/>
    </row>
    <row r="157" s="4" customFormat="1" ht="20.15" customHeight="1" spans="1:8">
      <c r="A157" s="21">
        <v>21471</v>
      </c>
      <c r="B157" s="34" t="s">
        <v>137</v>
      </c>
      <c r="C157" s="23"/>
      <c r="D157" s="23"/>
      <c r="E157" s="23"/>
      <c r="F157" s="23"/>
      <c r="G157" s="23"/>
      <c r="H157" s="23"/>
    </row>
    <row r="158" s="6" customFormat="1" ht="20.15" hidden="1" customHeight="1" spans="1:8">
      <c r="A158" s="25">
        <v>2147101</v>
      </c>
      <c r="B158" s="30" t="s">
        <v>102</v>
      </c>
      <c r="C158" s="27"/>
      <c r="D158" s="27"/>
      <c r="E158" s="27"/>
      <c r="F158" s="27"/>
      <c r="G158" s="27"/>
      <c r="H158" s="27"/>
    </row>
    <row r="159" s="6" customFormat="1" ht="20.15" hidden="1" customHeight="1" spans="1:8">
      <c r="A159" s="25">
        <v>2147199</v>
      </c>
      <c r="B159" s="30" t="s">
        <v>138</v>
      </c>
      <c r="C159" s="27"/>
      <c r="D159" s="27"/>
      <c r="E159" s="27"/>
      <c r="F159" s="27"/>
      <c r="G159" s="27"/>
      <c r="H159" s="27"/>
    </row>
    <row r="160" s="4" customFormat="1" ht="20.15" customHeight="1" spans="1:8">
      <c r="A160" s="21">
        <v>21472</v>
      </c>
      <c r="B160" s="34" t="s">
        <v>139</v>
      </c>
      <c r="C160" s="23"/>
      <c r="D160" s="23"/>
      <c r="E160" s="23"/>
      <c r="F160" s="23"/>
      <c r="G160" s="23"/>
      <c r="H160" s="23"/>
    </row>
    <row r="161" s="4" customFormat="1" ht="20.15" customHeight="1" spans="1:8">
      <c r="A161" s="21">
        <v>215</v>
      </c>
      <c r="B161" s="24" t="s">
        <v>140</v>
      </c>
      <c r="C161" s="23"/>
      <c r="D161" s="23"/>
      <c r="E161" s="23"/>
      <c r="F161" s="23"/>
      <c r="G161" s="23"/>
      <c r="H161" s="23"/>
    </row>
    <row r="162" s="4" customFormat="1" ht="20.15" customHeight="1" spans="1:8">
      <c r="A162" s="21">
        <v>21562</v>
      </c>
      <c r="B162" s="34" t="s">
        <v>141</v>
      </c>
      <c r="C162" s="23"/>
      <c r="D162" s="23"/>
      <c r="E162" s="23"/>
      <c r="F162" s="23"/>
      <c r="G162" s="23"/>
      <c r="H162" s="23"/>
    </row>
    <row r="163" s="6" customFormat="1" ht="20.15" hidden="1" customHeight="1" spans="1:8">
      <c r="A163" s="25">
        <v>2156202</v>
      </c>
      <c r="B163" s="31" t="s">
        <v>142</v>
      </c>
      <c r="C163" s="27"/>
      <c r="D163" s="27"/>
      <c r="E163" s="27"/>
      <c r="F163" s="27"/>
      <c r="G163" s="27"/>
      <c r="H163" s="27"/>
    </row>
    <row r="164" s="6" customFormat="1" ht="20.15" hidden="1" customHeight="1" spans="1:8">
      <c r="A164" s="25">
        <v>2156299</v>
      </c>
      <c r="B164" s="31" t="s">
        <v>143</v>
      </c>
      <c r="C164" s="27"/>
      <c r="D164" s="27"/>
      <c r="E164" s="27"/>
      <c r="F164" s="27"/>
      <c r="G164" s="27"/>
      <c r="H164" s="27"/>
    </row>
    <row r="165" s="4" customFormat="1" ht="20.15" customHeight="1" spans="1:8">
      <c r="A165" s="21">
        <v>229</v>
      </c>
      <c r="B165" s="24" t="s">
        <v>144</v>
      </c>
      <c r="C165" s="23">
        <f t="shared" ref="C165:G165" si="25">SUM(C166,C170,C179)</f>
        <v>28255</v>
      </c>
      <c r="D165" s="23">
        <f t="shared" si="25"/>
        <v>14524</v>
      </c>
      <c r="E165" s="23">
        <f t="shared" si="25"/>
        <v>73168</v>
      </c>
      <c r="F165" s="23">
        <f t="shared" si="25"/>
        <v>86638</v>
      </c>
      <c r="G165" s="23">
        <f t="shared" si="25"/>
        <v>101162</v>
      </c>
      <c r="H165" s="23"/>
    </row>
    <row r="166" s="4" customFormat="1" ht="20.15" customHeight="1" spans="1:8">
      <c r="A166" s="21">
        <v>22904</v>
      </c>
      <c r="B166" s="34" t="s">
        <v>145</v>
      </c>
      <c r="C166" s="23">
        <f t="shared" ref="C166:G166" si="26">SUM(C167:C169)</f>
        <v>27329</v>
      </c>
      <c r="D166" s="23">
        <f t="shared" si="26"/>
        <v>10868</v>
      </c>
      <c r="E166" s="23">
        <f t="shared" si="26"/>
        <v>72491</v>
      </c>
      <c r="F166" s="23">
        <f t="shared" si="26"/>
        <v>86621</v>
      </c>
      <c r="G166" s="23">
        <f t="shared" si="26"/>
        <v>97489</v>
      </c>
      <c r="H166" s="23"/>
    </row>
    <row r="167" s="6" customFormat="1" ht="20.15" customHeight="1" spans="1:8">
      <c r="A167" s="25">
        <v>2290401</v>
      </c>
      <c r="B167" s="31" t="s">
        <v>146</v>
      </c>
      <c r="C167" s="27">
        <v>20</v>
      </c>
      <c r="D167" s="27">
        <v>358</v>
      </c>
      <c r="E167" s="27"/>
      <c r="F167" s="27">
        <f>G167-D167</f>
        <v>40</v>
      </c>
      <c r="G167" s="27">
        <v>398</v>
      </c>
      <c r="H167" s="27"/>
    </row>
    <row r="168" s="6" customFormat="1" ht="20.15" customHeight="1" spans="1:8">
      <c r="A168" s="25">
        <v>2290402</v>
      </c>
      <c r="B168" s="31" t="s">
        <v>147</v>
      </c>
      <c r="C168" s="27">
        <v>27309</v>
      </c>
      <c r="D168" s="27">
        <v>10510</v>
      </c>
      <c r="E168" s="27">
        <v>72491</v>
      </c>
      <c r="F168" s="27">
        <f>G168-D168</f>
        <v>86581</v>
      </c>
      <c r="G168" s="27">
        <v>97091</v>
      </c>
      <c r="H168" s="27"/>
    </row>
    <row r="169" s="6" customFormat="1" ht="20.15" customHeight="1" spans="1:8">
      <c r="A169" s="25">
        <v>2290403</v>
      </c>
      <c r="B169" s="31" t="s">
        <v>148</v>
      </c>
      <c r="C169" s="27"/>
      <c r="D169" s="27"/>
      <c r="E169" s="27"/>
      <c r="F169" s="27"/>
      <c r="G169" s="27"/>
      <c r="H169" s="27"/>
    </row>
    <row r="170" s="4" customFormat="1" ht="20.15" customHeight="1" spans="1:8">
      <c r="A170" s="21">
        <v>22908</v>
      </c>
      <c r="B170" s="34" t="s">
        <v>149</v>
      </c>
      <c r="C170" s="23">
        <f t="shared" ref="C170:G170" si="27">SUM(C171:C178)</f>
        <v>0</v>
      </c>
      <c r="D170" s="23">
        <f t="shared" si="27"/>
        <v>0</v>
      </c>
      <c r="E170" s="23"/>
      <c r="F170" s="23"/>
      <c r="G170" s="23">
        <f t="shared" si="27"/>
        <v>0</v>
      </c>
      <c r="H170" s="23"/>
    </row>
    <row r="171" s="6" customFormat="1" ht="20.15" hidden="1" customHeight="1" spans="1:8">
      <c r="A171" s="25">
        <v>2290802</v>
      </c>
      <c r="B171" s="31" t="s">
        <v>150</v>
      </c>
      <c r="C171" s="27"/>
      <c r="D171" s="27"/>
      <c r="E171" s="27"/>
      <c r="F171" s="27"/>
      <c r="G171" s="27"/>
      <c r="H171" s="27"/>
    </row>
    <row r="172" s="6" customFormat="1" ht="20.15" hidden="1" customHeight="1" spans="1:8">
      <c r="A172" s="25">
        <v>2290803</v>
      </c>
      <c r="B172" s="31" t="s">
        <v>151</v>
      </c>
      <c r="C172" s="27"/>
      <c r="D172" s="27"/>
      <c r="E172" s="27"/>
      <c r="F172" s="27"/>
      <c r="G172" s="27"/>
      <c r="H172" s="27"/>
    </row>
    <row r="173" s="6" customFormat="1" ht="20.15" hidden="1" customHeight="1" spans="1:8">
      <c r="A173" s="25">
        <v>2290804</v>
      </c>
      <c r="B173" s="31" t="s">
        <v>152</v>
      </c>
      <c r="C173" s="27"/>
      <c r="D173" s="27"/>
      <c r="E173" s="27"/>
      <c r="F173" s="27"/>
      <c r="G173" s="27"/>
      <c r="H173" s="27"/>
    </row>
    <row r="174" s="6" customFormat="1" ht="20.15" hidden="1" customHeight="1" spans="1:8">
      <c r="A174" s="25">
        <v>2290805</v>
      </c>
      <c r="B174" s="31" t="s">
        <v>153</v>
      </c>
      <c r="C174" s="27"/>
      <c r="D174" s="27"/>
      <c r="E174" s="27"/>
      <c r="F174" s="27"/>
      <c r="G174" s="27"/>
      <c r="H174" s="27"/>
    </row>
    <row r="175" s="6" customFormat="1" ht="20.15" hidden="1" customHeight="1" spans="1:8">
      <c r="A175" s="25">
        <v>2290806</v>
      </c>
      <c r="B175" s="31" t="s">
        <v>154</v>
      </c>
      <c r="C175" s="27"/>
      <c r="D175" s="27"/>
      <c r="E175" s="27"/>
      <c r="F175" s="27"/>
      <c r="G175" s="27"/>
      <c r="H175" s="27"/>
    </row>
    <row r="176" s="6" customFormat="1" ht="20.15" hidden="1" customHeight="1" spans="1:8">
      <c r="A176" s="25">
        <v>2290807</v>
      </c>
      <c r="B176" s="31" t="s">
        <v>155</v>
      </c>
      <c r="C176" s="27"/>
      <c r="D176" s="27"/>
      <c r="E176" s="27"/>
      <c r="F176" s="27"/>
      <c r="G176" s="27"/>
      <c r="H176" s="27"/>
    </row>
    <row r="177" s="6" customFormat="1" ht="20.15" hidden="1" customHeight="1" spans="1:8">
      <c r="A177" s="25">
        <v>2290808</v>
      </c>
      <c r="B177" s="31" t="s">
        <v>156</v>
      </c>
      <c r="C177" s="27"/>
      <c r="D177" s="27"/>
      <c r="E177" s="27"/>
      <c r="F177" s="27"/>
      <c r="G177" s="27"/>
      <c r="H177" s="27"/>
    </row>
    <row r="178" s="6" customFormat="1" ht="20.15" hidden="1" customHeight="1" spans="1:8">
      <c r="A178" s="25">
        <v>2290899</v>
      </c>
      <c r="B178" s="31" t="s">
        <v>157</v>
      </c>
      <c r="C178" s="27"/>
      <c r="D178" s="27"/>
      <c r="E178" s="27"/>
      <c r="F178" s="27"/>
      <c r="G178" s="27"/>
      <c r="H178" s="27"/>
    </row>
    <row r="179" s="4" customFormat="1" ht="20.15" customHeight="1" spans="1:8">
      <c r="A179" s="21">
        <v>22960</v>
      </c>
      <c r="B179" s="34" t="s">
        <v>158</v>
      </c>
      <c r="C179" s="23">
        <f t="shared" ref="C179:G179" si="28">SUM(C180:C189)</f>
        <v>926</v>
      </c>
      <c r="D179" s="23">
        <f t="shared" si="28"/>
        <v>3656</v>
      </c>
      <c r="E179" s="23">
        <f t="shared" si="28"/>
        <v>677</v>
      </c>
      <c r="F179" s="23">
        <f t="shared" si="28"/>
        <v>17</v>
      </c>
      <c r="G179" s="23">
        <f t="shared" si="28"/>
        <v>3673</v>
      </c>
      <c r="H179" s="23"/>
    </row>
    <row r="180" s="6" customFormat="1" ht="20.15" customHeight="1" spans="1:8">
      <c r="A180" s="25">
        <v>2296002</v>
      </c>
      <c r="B180" s="31" t="s">
        <v>159</v>
      </c>
      <c r="C180" s="27">
        <v>242</v>
      </c>
      <c r="D180" s="27">
        <v>2199</v>
      </c>
      <c r="E180" s="27">
        <v>285</v>
      </c>
      <c r="F180" s="27">
        <f t="shared" ref="F180:F184" si="29">G180-D180</f>
        <v>9</v>
      </c>
      <c r="G180" s="27">
        <v>2208</v>
      </c>
      <c r="H180" s="27"/>
    </row>
    <row r="181" s="6" customFormat="1" ht="20.15" customHeight="1" spans="1:8">
      <c r="A181" s="25">
        <v>2296003</v>
      </c>
      <c r="B181" s="31" t="s">
        <v>160</v>
      </c>
      <c r="C181" s="27">
        <v>57</v>
      </c>
      <c r="D181" s="27">
        <v>306</v>
      </c>
      <c r="E181" s="27">
        <v>10</v>
      </c>
      <c r="F181" s="27">
        <f t="shared" si="29"/>
        <v>7</v>
      </c>
      <c r="G181" s="27">
        <v>313</v>
      </c>
      <c r="H181" s="27"/>
    </row>
    <row r="182" s="6" customFormat="1" ht="20.15" customHeight="1" spans="1:8">
      <c r="A182" s="25">
        <v>2296004</v>
      </c>
      <c r="B182" s="31" t="s">
        <v>161</v>
      </c>
      <c r="C182" s="27">
        <v>9</v>
      </c>
      <c r="D182" s="27">
        <v>163</v>
      </c>
      <c r="E182" s="27"/>
      <c r="F182" s="27"/>
      <c r="G182" s="27">
        <v>163</v>
      </c>
      <c r="H182" s="27"/>
    </row>
    <row r="183" s="6" customFormat="1" ht="20.15" customHeight="1" spans="1:8">
      <c r="A183" s="25">
        <v>2296005</v>
      </c>
      <c r="B183" s="31" t="s">
        <v>162</v>
      </c>
      <c r="C183" s="27"/>
      <c r="D183" s="27"/>
      <c r="E183" s="27"/>
      <c r="F183" s="27"/>
      <c r="G183" s="27"/>
      <c r="H183" s="27"/>
    </row>
    <row r="184" s="6" customFormat="1" ht="20.15" customHeight="1" spans="1:8">
      <c r="A184" s="25">
        <v>2296006</v>
      </c>
      <c r="B184" s="31" t="s">
        <v>163</v>
      </c>
      <c r="C184" s="27">
        <v>304</v>
      </c>
      <c r="D184" s="27">
        <v>402</v>
      </c>
      <c r="E184" s="27">
        <v>382</v>
      </c>
      <c r="F184" s="27">
        <f t="shared" si="29"/>
        <v>1</v>
      </c>
      <c r="G184" s="27">
        <v>403</v>
      </c>
      <c r="H184" s="27"/>
    </row>
    <row r="185" s="6" customFormat="1" ht="20.15" customHeight="1" spans="1:8">
      <c r="A185" s="25">
        <v>2296010</v>
      </c>
      <c r="B185" s="31" t="s">
        <v>164</v>
      </c>
      <c r="C185" s="27"/>
      <c r="D185" s="27"/>
      <c r="E185" s="27"/>
      <c r="F185" s="27"/>
      <c r="G185" s="27"/>
      <c r="H185" s="27"/>
    </row>
    <row r="186" s="6" customFormat="1" ht="20.15" customHeight="1" spans="1:8">
      <c r="A186" s="25">
        <v>2296011</v>
      </c>
      <c r="B186" s="35" t="s">
        <v>165</v>
      </c>
      <c r="C186" s="27"/>
      <c r="D186" s="27"/>
      <c r="E186" s="27"/>
      <c r="F186" s="27"/>
      <c r="G186" s="27"/>
      <c r="H186" s="27"/>
    </row>
    <row r="187" s="6" customFormat="1" ht="20.15" customHeight="1" spans="1:8">
      <c r="A187" s="25">
        <v>2296012</v>
      </c>
      <c r="B187" s="31" t="s">
        <v>166</v>
      </c>
      <c r="C187" s="27"/>
      <c r="D187" s="27"/>
      <c r="E187" s="27"/>
      <c r="F187" s="27"/>
      <c r="G187" s="27"/>
      <c r="H187" s="27"/>
    </row>
    <row r="188" s="6" customFormat="1" ht="20.15" customHeight="1" spans="1:8">
      <c r="A188" s="25">
        <v>2296013</v>
      </c>
      <c r="B188" s="31" t="s">
        <v>167</v>
      </c>
      <c r="C188" s="27">
        <v>314</v>
      </c>
      <c r="D188" s="27">
        <v>46</v>
      </c>
      <c r="E188" s="27"/>
      <c r="F188" s="27">
        <f t="shared" ref="F188:F193" si="30">G188-D188</f>
        <v>0</v>
      </c>
      <c r="G188" s="27">
        <v>46</v>
      </c>
      <c r="H188" s="27"/>
    </row>
    <row r="189" s="6" customFormat="1" ht="20.15" customHeight="1" spans="1:8">
      <c r="A189" s="25">
        <v>2296099</v>
      </c>
      <c r="B189" s="31" t="s">
        <v>168</v>
      </c>
      <c r="C189" s="27"/>
      <c r="D189" s="27">
        <v>540</v>
      </c>
      <c r="E189" s="27"/>
      <c r="F189" s="27">
        <f t="shared" si="30"/>
        <v>0</v>
      </c>
      <c r="G189" s="27">
        <v>540</v>
      </c>
      <c r="H189" s="27"/>
    </row>
    <row r="190" s="4" customFormat="1" ht="20.15" customHeight="1" spans="1:8">
      <c r="A190" s="21">
        <v>232</v>
      </c>
      <c r="B190" s="24" t="s">
        <v>169</v>
      </c>
      <c r="C190" s="23">
        <f t="shared" ref="C190:G190" si="31">SUM(C191:C205)</f>
        <v>4701</v>
      </c>
      <c r="D190" s="23">
        <f t="shared" si="31"/>
        <v>5882</v>
      </c>
      <c r="E190" s="23">
        <f t="shared" si="31"/>
        <v>3350</v>
      </c>
      <c r="F190" s="23">
        <f t="shared" si="31"/>
        <v>1023</v>
      </c>
      <c r="G190" s="23">
        <f t="shared" si="31"/>
        <v>6905</v>
      </c>
      <c r="H190" s="23"/>
    </row>
    <row r="191" s="6" customFormat="1" ht="20.15" customHeight="1" spans="1:8">
      <c r="A191" s="25">
        <v>2320401</v>
      </c>
      <c r="B191" s="26" t="s">
        <v>170</v>
      </c>
      <c r="C191" s="27"/>
      <c r="D191" s="27"/>
      <c r="E191" s="27"/>
      <c r="F191" s="27"/>
      <c r="G191" s="27"/>
      <c r="H191" s="27"/>
    </row>
    <row r="192" s="6" customFormat="1" ht="20.15" customHeight="1" spans="1:8">
      <c r="A192" s="25">
        <v>2320405</v>
      </c>
      <c r="B192" s="26" t="s">
        <v>171</v>
      </c>
      <c r="C192" s="27"/>
      <c r="D192" s="27"/>
      <c r="E192" s="27"/>
      <c r="F192" s="27"/>
      <c r="G192" s="27"/>
      <c r="H192" s="27"/>
    </row>
    <row r="193" s="6" customFormat="1" ht="20.15" customHeight="1" spans="1:8">
      <c r="A193" s="25">
        <v>2320411</v>
      </c>
      <c r="B193" s="26" t="s">
        <v>172</v>
      </c>
      <c r="C193" s="27">
        <v>1434</v>
      </c>
      <c r="D193" s="27">
        <v>1434</v>
      </c>
      <c r="E193" s="27">
        <v>501</v>
      </c>
      <c r="F193" s="27">
        <f t="shared" si="30"/>
        <v>30</v>
      </c>
      <c r="G193" s="27">
        <v>1464</v>
      </c>
      <c r="H193" s="27"/>
    </row>
    <row r="194" s="6" customFormat="1" ht="20.15" customHeight="1" spans="1:8">
      <c r="A194" s="25">
        <v>2320413</v>
      </c>
      <c r="B194" s="26" t="s">
        <v>173</v>
      </c>
      <c r="C194" s="27"/>
      <c r="D194" s="27"/>
      <c r="E194" s="27"/>
      <c r="F194" s="27"/>
      <c r="G194" s="27"/>
      <c r="H194" s="27"/>
    </row>
    <row r="195" s="6" customFormat="1" ht="20.15" customHeight="1" spans="1:8">
      <c r="A195" s="25">
        <v>2320414</v>
      </c>
      <c r="B195" s="26" t="s">
        <v>174</v>
      </c>
      <c r="C195" s="27"/>
      <c r="D195" s="27"/>
      <c r="E195" s="27"/>
      <c r="F195" s="27"/>
      <c r="G195" s="27"/>
      <c r="H195" s="27"/>
    </row>
    <row r="196" s="6" customFormat="1" ht="20.15" customHeight="1" spans="1:8">
      <c r="A196" s="25">
        <v>2320416</v>
      </c>
      <c r="B196" s="26" t="s">
        <v>175</v>
      </c>
      <c r="C196" s="27"/>
      <c r="D196" s="27"/>
      <c r="E196" s="27"/>
      <c r="F196" s="27"/>
      <c r="G196" s="27"/>
      <c r="H196" s="27"/>
    </row>
    <row r="197" s="6" customFormat="1" ht="20.15" customHeight="1" spans="1:8">
      <c r="A197" s="25">
        <v>2320417</v>
      </c>
      <c r="B197" s="26" t="s">
        <v>176</v>
      </c>
      <c r="C197" s="27"/>
      <c r="D197" s="27"/>
      <c r="E197" s="27"/>
      <c r="F197" s="27"/>
      <c r="G197" s="27"/>
      <c r="H197" s="27"/>
    </row>
    <row r="198" s="6" customFormat="1" ht="20.15" customHeight="1" spans="1:8">
      <c r="A198" s="25">
        <v>2320418</v>
      </c>
      <c r="B198" s="26" t="s">
        <v>177</v>
      </c>
      <c r="C198" s="27"/>
      <c r="D198" s="27"/>
      <c r="E198" s="27"/>
      <c r="F198" s="27"/>
      <c r="G198" s="27"/>
      <c r="H198" s="27"/>
    </row>
    <row r="199" s="6" customFormat="1" ht="20.15" customHeight="1" spans="1:8">
      <c r="A199" s="25">
        <v>2320419</v>
      </c>
      <c r="B199" s="26" t="s">
        <v>178</v>
      </c>
      <c r="C199" s="27"/>
      <c r="D199" s="27"/>
      <c r="E199" s="27"/>
      <c r="F199" s="27"/>
      <c r="G199" s="27"/>
      <c r="H199" s="27"/>
    </row>
    <row r="200" s="6" customFormat="1" ht="20.15" customHeight="1" spans="1:8">
      <c r="A200" s="25">
        <v>2320420</v>
      </c>
      <c r="B200" s="26" t="s">
        <v>179</v>
      </c>
      <c r="C200" s="27"/>
      <c r="D200" s="27"/>
      <c r="E200" s="27"/>
      <c r="F200" s="27"/>
      <c r="G200" s="27"/>
      <c r="H200" s="27"/>
    </row>
    <row r="201" s="6" customFormat="1" ht="20.15" customHeight="1" spans="1:8">
      <c r="A201" s="25">
        <v>2320431</v>
      </c>
      <c r="B201" s="26" t="s">
        <v>180</v>
      </c>
      <c r="C201" s="27">
        <v>592</v>
      </c>
      <c r="D201" s="27">
        <v>593</v>
      </c>
      <c r="E201" s="27">
        <v>51</v>
      </c>
      <c r="F201" s="27">
        <f t="shared" ref="F201:F204" si="32">G201-D201</f>
        <v>0</v>
      </c>
      <c r="G201" s="27">
        <v>593</v>
      </c>
      <c r="H201" s="27"/>
    </row>
    <row r="202" s="6" customFormat="1" ht="20.15" customHeight="1" spans="1:8">
      <c r="A202" s="25">
        <v>2320432</v>
      </c>
      <c r="B202" s="26" t="s">
        <v>181</v>
      </c>
      <c r="C202" s="27"/>
      <c r="D202" s="27"/>
      <c r="E202" s="27"/>
      <c r="F202" s="27"/>
      <c r="G202" s="27"/>
      <c r="H202" s="27"/>
    </row>
    <row r="203" s="6" customFormat="1" ht="20.15" customHeight="1" spans="1:8">
      <c r="A203" s="25">
        <v>2320433</v>
      </c>
      <c r="B203" s="26" t="s">
        <v>182</v>
      </c>
      <c r="C203" s="27">
        <v>827</v>
      </c>
      <c r="D203" s="27">
        <v>827</v>
      </c>
      <c r="E203" s="27">
        <v>619</v>
      </c>
      <c r="F203" s="27">
        <f t="shared" si="32"/>
        <v>0</v>
      </c>
      <c r="G203" s="27">
        <v>827</v>
      </c>
      <c r="H203" s="27"/>
    </row>
    <row r="204" s="6" customFormat="1" ht="20.15" customHeight="1" spans="1:8">
      <c r="A204" s="25">
        <v>2320498</v>
      </c>
      <c r="B204" s="26" t="s">
        <v>183</v>
      </c>
      <c r="C204" s="27">
        <v>1848</v>
      </c>
      <c r="D204" s="27">
        <v>3028</v>
      </c>
      <c r="E204" s="27">
        <v>2179</v>
      </c>
      <c r="F204" s="27">
        <f t="shared" si="32"/>
        <v>993</v>
      </c>
      <c r="G204" s="27">
        <v>4021</v>
      </c>
      <c r="H204" s="27"/>
    </row>
    <row r="205" s="6" customFormat="1" ht="20.15" customHeight="1" spans="1:8">
      <c r="A205" s="25">
        <v>2320499</v>
      </c>
      <c r="B205" s="26" t="s">
        <v>184</v>
      </c>
      <c r="C205" s="27"/>
      <c r="D205" s="27"/>
      <c r="E205" s="27"/>
      <c r="F205" s="27"/>
      <c r="G205" s="27"/>
      <c r="H205" s="27"/>
    </row>
    <row r="206" s="4" customFormat="1" ht="20.15" customHeight="1" spans="1:8">
      <c r="A206" s="21">
        <v>233</v>
      </c>
      <c r="B206" s="24" t="s">
        <v>185</v>
      </c>
      <c r="C206" s="23">
        <f t="shared" ref="C206:G206" si="33">SUM(C207:C221)</f>
        <v>34</v>
      </c>
      <c r="D206" s="23">
        <f t="shared" si="33"/>
        <v>57</v>
      </c>
      <c r="E206" s="23">
        <f t="shared" si="33"/>
        <v>71</v>
      </c>
      <c r="F206" s="23">
        <f t="shared" si="33"/>
        <v>60.16</v>
      </c>
      <c r="G206" s="23">
        <f t="shared" si="33"/>
        <v>117.16</v>
      </c>
      <c r="H206" s="23"/>
    </row>
    <row r="207" s="6" customFormat="1" ht="20.15" customHeight="1" spans="1:8">
      <c r="A207" s="25">
        <v>2330401</v>
      </c>
      <c r="B207" s="26" t="s">
        <v>186</v>
      </c>
      <c r="C207" s="27"/>
      <c r="D207" s="27"/>
      <c r="E207" s="27"/>
      <c r="F207" s="27"/>
      <c r="G207" s="27"/>
      <c r="H207" s="27"/>
    </row>
    <row r="208" s="6" customFormat="1" ht="20.15" customHeight="1" spans="1:8">
      <c r="A208" s="25">
        <v>2330405</v>
      </c>
      <c r="B208" s="26" t="s">
        <v>187</v>
      </c>
      <c r="C208" s="27"/>
      <c r="D208" s="27"/>
      <c r="E208" s="27"/>
      <c r="F208" s="27"/>
      <c r="G208" s="27"/>
      <c r="H208" s="27"/>
    </row>
    <row r="209" s="6" customFormat="1" ht="20.15" customHeight="1" spans="1:8">
      <c r="A209" s="25">
        <v>2330411</v>
      </c>
      <c r="B209" s="26" t="s">
        <v>188</v>
      </c>
      <c r="C209" s="27"/>
      <c r="D209" s="27"/>
      <c r="E209" s="27">
        <v>2</v>
      </c>
      <c r="F209" s="27">
        <f>G209-D209</f>
        <v>5</v>
      </c>
      <c r="G209" s="27">
        <v>5</v>
      </c>
      <c r="H209" s="27"/>
    </row>
    <row r="210" s="6" customFormat="1" ht="20.15" customHeight="1" spans="1:8">
      <c r="A210" s="25">
        <v>2330413</v>
      </c>
      <c r="B210" s="26" t="s">
        <v>189</v>
      </c>
      <c r="C210" s="27"/>
      <c r="D210" s="27"/>
      <c r="E210" s="27"/>
      <c r="F210" s="27"/>
      <c r="G210" s="27"/>
      <c r="H210" s="27"/>
    </row>
    <row r="211" s="6" customFormat="1" ht="20.15" customHeight="1" spans="1:8">
      <c r="A211" s="25">
        <v>2330414</v>
      </c>
      <c r="B211" s="26" t="s">
        <v>190</v>
      </c>
      <c r="C211" s="27"/>
      <c r="D211" s="27"/>
      <c r="E211" s="27"/>
      <c r="F211" s="27"/>
      <c r="G211" s="27"/>
      <c r="H211" s="27"/>
    </row>
    <row r="212" s="6" customFormat="1" ht="20.15" customHeight="1" spans="1:8">
      <c r="A212" s="25">
        <v>2330416</v>
      </c>
      <c r="B212" s="26" t="s">
        <v>191</v>
      </c>
      <c r="C212" s="27"/>
      <c r="D212" s="27"/>
      <c r="E212" s="27"/>
      <c r="F212" s="27"/>
      <c r="G212" s="27"/>
      <c r="H212" s="27"/>
    </row>
    <row r="213" s="6" customFormat="1" ht="20.15" customHeight="1" spans="1:8">
      <c r="A213" s="25">
        <v>2330417</v>
      </c>
      <c r="B213" s="26" t="s">
        <v>192</v>
      </c>
      <c r="C213" s="27"/>
      <c r="D213" s="27"/>
      <c r="E213" s="27"/>
      <c r="F213" s="27"/>
      <c r="G213" s="27"/>
      <c r="H213" s="27"/>
    </row>
    <row r="214" s="6" customFormat="1" ht="20.15" customHeight="1" spans="1:8">
      <c r="A214" s="25">
        <v>2330418</v>
      </c>
      <c r="B214" s="26" t="s">
        <v>193</v>
      </c>
      <c r="C214" s="27"/>
      <c r="D214" s="27"/>
      <c r="E214" s="27"/>
      <c r="F214" s="27"/>
      <c r="G214" s="27"/>
      <c r="H214" s="27"/>
    </row>
    <row r="215" s="6" customFormat="1" ht="20.15" customHeight="1" spans="1:8">
      <c r="A215" s="25">
        <v>2330419</v>
      </c>
      <c r="B215" s="26" t="s">
        <v>194</v>
      </c>
      <c r="C215" s="27"/>
      <c r="D215" s="27"/>
      <c r="E215" s="27"/>
      <c r="F215" s="27"/>
      <c r="G215" s="27"/>
      <c r="H215" s="27"/>
    </row>
    <row r="216" s="6" customFormat="1" ht="20.15" customHeight="1" spans="1:8">
      <c r="A216" s="25">
        <v>2330420</v>
      </c>
      <c r="B216" s="26" t="s">
        <v>195</v>
      </c>
      <c r="C216" s="27"/>
      <c r="D216" s="27"/>
      <c r="E216" s="27"/>
      <c r="F216" s="27"/>
      <c r="G216" s="27"/>
      <c r="H216" s="27"/>
    </row>
    <row r="217" s="6" customFormat="1" ht="20.15" customHeight="1" spans="1:8">
      <c r="A217" s="25">
        <v>2330431</v>
      </c>
      <c r="B217" s="26" t="s">
        <v>196</v>
      </c>
      <c r="C217" s="27"/>
      <c r="D217" s="27">
        <v>10</v>
      </c>
      <c r="E217" s="27"/>
      <c r="F217" s="27">
        <f t="shared" ref="F217:F220" si="34">G217-D217</f>
        <v>-7</v>
      </c>
      <c r="G217" s="27">
        <v>3</v>
      </c>
      <c r="H217" s="27"/>
    </row>
    <row r="218" s="6" customFormat="1" ht="20.15" customHeight="1" spans="1:8">
      <c r="A218" s="25">
        <v>2330432</v>
      </c>
      <c r="B218" s="26" t="s">
        <v>197</v>
      </c>
      <c r="C218" s="27"/>
      <c r="D218" s="27"/>
      <c r="E218" s="27"/>
      <c r="F218" s="27"/>
      <c r="G218" s="27"/>
      <c r="H218" s="27"/>
    </row>
    <row r="219" s="6" customFormat="1" ht="20.15" customHeight="1" spans="1:8">
      <c r="A219" s="25">
        <v>2330433</v>
      </c>
      <c r="B219" s="26" t="s">
        <v>198</v>
      </c>
      <c r="C219" s="27"/>
      <c r="D219" s="27">
        <v>3</v>
      </c>
      <c r="E219" s="27"/>
      <c r="F219" s="27">
        <f t="shared" si="34"/>
        <v>-0.41</v>
      </c>
      <c r="G219" s="27">
        <v>2.59</v>
      </c>
      <c r="H219" s="27"/>
    </row>
    <row r="220" s="6" customFormat="1" ht="20.15" customHeight="1" spans="1:8">
      <c r="A220" s="25">
        <v>2330498</v>
      </c>
      <c r="B220" s="26" t="s">
        <v>199</v>
      </c>
      <c r="C220" s="27">
        <v>34</v>
      </c>
      <c r="D220" s="27">
        <v>44</v>
      </c>
      <c r="E220" s="27">
        <v>69</v>
      </c>
      <c r="F220" s="27">
        <f t="shared" si="34"/>
        <v>62.57</v>
      </c>
      <c r="G220" s="27">
        <v>106.57</v>
      </c>
      <c r="H220" s="27"/>
    </row>
    <row r="221" s="6" customFormat="1" ht="20.15" customHeight="1" spans="1:8">
      <c r="A221" s="25">
        <v>2330499</v>
      </c>
      <c r="B221" s="26" t="s">
        <v>200</v>
      </c>
      <c r="C221" s="27"/>
      <c r="D221" s="27"/>
      <c r="E221" s="27"/>
      <c r="F221" s="27"/>
      <c r="G221" s="27"/>
      <c r="H221" s="27"/>
    </row>
    <row r="222" s="4" customFormat="1" ht="20.15" customHeight="1" spans="1:8">
      <c r="A222" s="21">
        <v>234</v>
      </c>
      <c r="B222" s="24" t="s">
        <v>201</v>
      </c>
      <c r="C222" s="23"/>
      <c r="D222" s="23"/>
      <c r="E222" s="23"/>
      <c r="F222" s="23"/>
      <c r="G222" s="23"/>
      <c r="H222" s="23"/>
    </row>
    <row r="223" s="4" customFormat="1" ht="20.15" customHeight="1" spans="1:8">
      <c r="A223" s="21">
        <v>23401</v>
      </c>
      <c r="B223" s="24" t="s">
        <v>202</v>
      </c>
      <c r="C223" s="23"/>
      <c r="D223" s="23"/>
      <c r="E223" s="23"/>
      <c r="F223" s="23"/>
      <c r="G223" s="23"/>
      <c r="H223" s="23"/>
    </row>
    <row r="224" s="6" customFormat="1" ht="20.15" hidden="1" customHeight="1" spans="1:8">
      <c r="A224" s="25">
        <v>2340101</v>
      </c>
      <c r="B224" s="26" t="s">
        <v>203</v>
      </c>
      <c r="C224" s="27"/>
      <c r="D224" s="27"/>
      <c r="E224" s="27"/>
      <c r="F224" s="27"/>
      <c r="G224" s="27"/>
      <c r="H224" s="27"/>
    </row>
    <row r="225" s="6" customFormat="1" ht="20.15" hidden="1" customHeight="1" spans="1:8">
      <c r="A225" s="25">
        <v>2340102</v>
      </c>
      <c r="B225" s="26" t="s">
        <v>204</v>
      </c>
      <c r="C225" s="27"/>
      <c r="D225" s="27"/>
      <c r="E225" s="27"/>
      <c r="F225" s="27"/>
      <c r="G225" s="27"/>
      <c r="H225" s="27"/>
    </row>
    <row r="226" s="6" customFormat="1" ht="20.15" hidden="1" customHeight="1" spans="1:8">
      <c r="A226" s="25">
        <v>2340103</v>
      </c>
      <c r="B226" s="26" t="s">
        <v>205</v>
      </c>
      <c r="C226" s="27"/>
      <c r="D226" s="27"/>
      <c r="E226" s="27"/>
      <c r="F226" s="27"/>
      <c r="G226" s="27"/>
      <c r="H226" s="27"/>
    </row>
    <row r="227" s="6" customFormat="1" ht="20.15" hidden="1" customHeight="1" spans="1:8">
      <c r="A227" s="25">
        <v>2340104</v>
      </c>
      <c r="B227" s="26" t="s">
        <v>206</v>
      </c>
      <c r="C227" s="27"/>
      <c r="D227" s="27"/>
      <c r="E227" s="27"/>
      <c r="F227" s="27"/>
      <c r="G227" s="27"/>
      <c r="H227" s="27"/>
    </row>
    <row r="228" s="6" customFormat="1" ht="20.15" hidden="1" customHeight="1" spans="1:8">
      <c r="A228" s="25">
        <v>2340105</v>
      </c>
      <c r="B228" s="26" t="s">
        <v>207</v>
      </c>
      <c r="C228" s="27"/>
      <c r="D228" s="27"/>
      <c r="E228" s="27"/>
      <c r="F228" s="27"/>
      <c r="G228" s="27"/>
      <c r="H228" s="27"/>
    </row>
    <row r="229" s="6" customFormat="1" ht="20.15" hidden="1" customHeight="1" spans="1:8">
      <c r="A229" s="25">
        <v>2340106</v>
      </c>
      <c r="B229" s="26" t="s">
        <v>208</v>
      </c>
      <c r="C229" s="27"/>
      <c r="D229" s="27"/>
      <c r="E229" s="27"/>
      <c r="F229" s="27"/>
      <c r="G229" s="27"/>
      <c r="H229" s="27"/>
    </row>
    <row r="230" s="6" customFormat="1" ht="20.15" hidden="1" customHeight="1" spans="1:8">
      <c r="A230" s="25">
        <v>2340107</v>
      </c>
      <c r="B230" s="26" t="s">
        <v>209</v>
      </c>
      <c r="C230" s="27"/>
      <c r="D230" s="27"/>
      <c r="E230" s="27"/>
      <c r="F230" s="27"/>
      <c r="G230" s="27"/>
      <c r="H230" s="27"/>
    </row>
    <row r="231" s="6" customFormat="1" ht="20.15" hidden="1" customHeight="1" spans="1:8">
      <c r="A231" s="25">
        <v>2340108</v>
      </c>
      <c r="B231" s="26" t="s">
        <v>210</v>
      </c>
      <c r="C231" s="27"/>
      <c r="D231" s="27"/>
      <c r="E231" s="27"/>
      <c r="F231" s="27"/>
      <c r="G231" s="27"/>
      <c r="H231" s="27"/>
    </row>
    <row r="232" s="6" customFormat="1" ht="20.15" hidden="1" customHeight="1" spans="1:8">
      <c r="A232" s="25">
        <v>2340109</v>
      </c>
      <c r="B232" s="26" t="s">
        <v>211</v>
      </c>
      <c r="C232" s="27"/>
      <c r="D232" s="27"/>
      <c r="E232" s="27"/>
      <c r="F232" s="27"/>
      <c r="G232" s="27"/>
      <c r="H232" s="27"/>
    </row>
    <row r="233" s="6" customFormat="1" ht="20.15" hidden="1" customHeight="1" spans="1:8">
      <c r="A233" s="25">
        <v>2340110</v>
      </c>
      <c r="B233" s="26" t="s">
        <v>212</v>
      </c>
      <c r="C233" s="27"/>
      <c r="D233" s="27"/>
      <c r="E233" s="27"/>
      <c r="F233" s="27"/>
      <c r="G233" s="27"/>
      <c r="H233" s="27"/>
    </row>
    <row r="234" s="6" customFormat="1" ht="20.15" hidden="1" customHeight="1" spans="1:8">
      <c r="A234" s="25">
        <v>2340111</v>
      </c>
      <c r="B234" s="26" t="s">
        <v>213</v>
      </c>
      <c r="C234" s="27"/>
      <c r="D234" s="27"/>
      <c r="E234" s="27"/>
      <c r="F234" s="27"/>
      <c r="G234" s="27"/>
      <c r="H234" s="27"/>
    </row>
    <row r="235" s="6" customFormat="1" ht="20.15" hidden="1" customHeight="1" spans="1:8">
      <c r="A235" s="25">
        <v>2340199</v>
      </c>
      <c r="B235" s="26" t="s">
        <v>214</v>
      </c>
      <c r="C235" s="27"/>
      <c r="D235" s="27"/>
      <c r="E235" s="27"/>
      <c r="F235" s="27"/>
      <c r="G235" s="27"/>
      <c r="H235" s="27"/>
    </row>
    <row r="236" s="4" customFormat="1" ht="20.15" customHeight="1" spans="1:8">
      <c r="A236" s="21">
        <v>23402</v>
      </c>
      <c r="B236" s="24" t="s">
        <v>215</v>
      </c>
      <c r="C236" s="23"/>
      <c r="D236" s="23"/>
      <c r="E236" s="23"/>
      <c r="F236" s="23"/>
      <c r="G236" s="23"/>
      <c r="H236" s="23"/>
    </row>
    <row r="237" s="6" customFormat="1" ht="20.15" hidden="1" customHeight="1" spans="1:8">
      <c r="A237" s="25">
        <v>2340201</v>
      </c>
      <c r="B237" s="26" t="s">
        <v>216</v>
      </c>
      <c r="C237" s="27"/>
      <c r="D237" s="27"/>
      <c r="E237" s="27"/>
      <c r="F237" s="27"/>
      <c r="G237" s="27"/>
      <c r="H237" s="27"/>
    </row>
    <row r="238" s="6" customFormat="1" ht="20.15" hidden="1" customHeight="1" spans="1:8">
      <c r="A238" s="25">
        <v>2340202</v>
      </c>
      <c r="B238" s="26" t="s">
        <v>217</v>
      </c>
      <c r="C238" s="27"/>
      <c r="D238" s="27"/>
      <c r="E238" s="27"/>
      <c r="F238" s="27"/>
      <c r="G238" s="27"/>
      <c r="H238" s="27"/>
    </row>
    <row r="239" s="6" customFormat="1" ht="20.15" hidden="1" customHeight="1" spans="1:8">
      <c r="A239" s="25">
        <v>2340203</v>
      </c>
      <c r="B239" s="26" t="s">
        <v>218</v>
      </c>
      <c r="C239" s="27"/>
      <c r="D239" s="27"/>
      <c r="E239" s="27"/>
      <c r="F239" s="27"/>
      <c r="G239" s="27"/>
      <c r="H239" s="27"/>
    </row>
    <row r="240" s="6" customFormat="1" ht="20.15" hidden="1" customHeight="1" spans="1:8">
      <c r="A240" s="25">
        <v>2340204</v>
      </c>
      <c r="B240" s="26" t="s">
        <v>219</v>
      </c>
      <c r="C240" s="27"/>
      <c r="D240" s="27"/>
      <c r="E240" s="27"/>
      <c r="F240" s="27"/>
      <c r="G240" s="27"/>
      <c r="H240" s="27"/>
    </row>
    <row r="241" s="6" customFormat="1" ht="20.15" hidden="1" customHeight="1" spans="1:8">
      <c r="A241" s="25">
        <v>2340205</v>
      </c>
      <c r="B241" s="26" t="s">
        <v>220</v>
      </c>
      <c r="C241" s="27"/>
      <c r="D241" s="27"/>
      <c r="E241" s="27"/>
      <c r="F241" s="27"/>
      <c r="G241" s="27"/>
      <c r="H241" s="27"/>
    </row>
    <row r="242" s="6" customFormat="1" ht="20.15" hidden="1" customHeight="1" spans="1:8">
      <c r="A242" s="25">
        <v>2340299</v>
      </c>
      <c r="B242" s="26" t="s">
        <v>221</v>
      </c>
      <c r="C242" s="27"/>
      <c r="D242" s="27"/>
      <c r="E242" s="27"/>
      <c r="F242" s="27"/>
      <c r="G242" s="27"/>
      <c r="H242" s="27"/>
    </row>
    <row r="243" s="4" customFormat="1" ht="20.15" customHeight="1" spans="1:8">
      <c r="A243" s="36"/>
      <c r="B243" s="34" t="s">
        <v>222</v>
      </c>
      <c r="C243" s="23">
        <f t="shared" ref="C243:G243" si="35">SUM(C5,C21,C33,C44,C102,C118,C161,C165,C190,C206,C222)</f>
        <v>66816</v>
      </c>
      <c r="D243" s="23">
        <f t="shared" si="35"/>
        <v>125511</v>
      </c>
      <c r="E243" s="23">
        <f t="shared" si="35"/>
        <v>105769</v>
      </c>
      <c r="F243" s="23">
        <f t="shared" si="35"/>
        <v>49829.552</v>
      </c>
      <c r="G243" s="23">
        <f t="shared" si="35"/>
        <v>175340.552</v>
      </c>
      <c r="H243" s="23"/>
    </row>
    <row r="244" s="4" customFormat="1" ht="20.15" customHeight="1" spans="1:8">
      <c r="A244" s="34"/>
      <c r="B244" s="36" t="s">
        <v>223</v>
      </c>
      <c r="C244" s="23">
        <f t="shared" ref="C244:G244" si="36">SUM(C245,C256,C257,C258,C259,C274)</f>
        <v>32083</v>
      </c>
      <c r="D244" s="23">
        <f t="shared" si="36"/>
        <v>110350</v>
      </c>
      <c r="E244" s="23">
        <f t="shared" si="36"/>
        <v>1850</v>
      </c>
      <c r="F244" s="23">
        <f t="shared" si="36"/>
        <v>-3000</v>
      </c>
      <c r="G244" s="23">
        <f t="shared" si="36"/>
        <v>107350</v>
      </c>
      <c r="H244" s="23"/>
    </row>
    <row r="245" s="4" customFormat="1" ht="20.15" customHeight="1" spans="1:8">
      <c r="A245" s="34">
        <v>23004</v>
      </c>
      <c r="B245" s="36" t="s">
        <v>224</v>
      </c>
      <c r="C245" s="23">
        <f t="shared" ref="C245:G245" si="37">SUM(C246:C255)</f>
        <v>0</v>
      </c>
      <c r="D245" s="23">
        <f t="shared" si="37"/>
        <v>0</v>
      </c>
      <c r="E245" s="23"/>
      <c r="F245" s="23"/>
      <c r="G245" s="23">
        <f t="shared" si="37"/>
        <v>0</v>
      </c>
      <c r="H245" s="23"/>
    </row>
    <row r="246" s="6" customFormat="1" ht="20.15" hidden="1" customHeight="1" spans="1:8">
      <c r="A246" s="37">
        <v>2300403</v>
      </c>
      <c r="B246" s="38" t="s">
        <v>225</v>
      </c>
      <c r="C246" s="27"/>
      <c r="D246" s="27"/>
      <c r="E246" s="27"/>
      <c r="F246" s="27"/>
      <c r="G246" s="27"/>
      <c r="H246" s="27"/>
    </row>
    <row r="247" s="6" customFormat="1" ht="20.15" hidden="1" customHeight="1" spans="1:8">
      <c r="A247" s="37">
        <v>2300404</v>
      </c>
      <c r="B247" s="38" t="s">
        <v>226</v>
      </c>
      <c r="C247" s="27"/>
      <c r="D247" s="27"/>
      <c r="E247" s="27"/>
      <c r="F247" s="27"/>
      <c r="G247" s="27"/>
      <c r="H247" s="27"/>
    </row>
    <row r="248" s="6" customFormat="1" ht="20.15" hidden="1" customHeight="1" spans="1:8">
      <c r="A248" s="37">
        <v>2300405</v>
      </c>
      <c r="B248" s="38" t="s">
        <v>227</v>
      </c>
      <c r="C248" s="27"/>
      <c r="D248" s="27"/>
      <c r="E248" s="27"/>
      <c r="F248" s="27"/>
      <c r="G248" s="27"/>
      <c r="H248" s="27"/>
    </row>
    <row r="249" s="6" customFormat="1" ht="20.15" hidden="1" customHeight="1" spans="1:8">
      <c r="A249" s="37">
        <v>2300406</v>
      </c>
      <c r="B249" s="38" t="s">
        <v>228</v>
      </c>
      <c r="C249" s="27"/>
      <c r="D249" s="27"/>
      <c r="E249" s="27"/>
      <c r="F249" s="27"/>
      <c r="G249" s="27"/>
      <c r="H249" s="27"/>
    </row>
    <row r="250" s="6" customFormat="1" ht="20.15" hidden="1" customHeight="1" spans="1:8">
      <c r="A250" s="37">
        <v>2300407</v>
      </c>
      <c r="B250" s="38" t="s">
        <v>229</v>
      </c>
      <c r="C250" s="27"/>
      <c r="D250" s="27"/>
      <c r="E250" s="27"/>
      <c r="F250" s="27"/>
      <c r="G250" s="27"/>
      <c r="H250" s="27"/>
    </row>
    <row r="251" s="6" customFormat="1" ht="20.15" hidden="1" customHeight="1" spans="1:8">
      <c r="A251" s="37">
        <v>2300408</v>
      </c>
      <c r="B251" s="38" t="s">
        <v>230</v>
      </c>
      <c r="C251" s="27"/>
      <c r="D251" s="27"/>
      <c r="E251" s="27"/>
      <c r="F251" s="27"/>
      <c r="G251" s="27"/>
      <c r="H251" s="27"/>
    </row>
    <row r="252" s="6" customFormat="1" ht="20.15" hidden="1" customHeight="1" spans="1:8">
      <c r="A252" s="37">
        <v>2300409</v>
      </c>
      <c r="B252" s="38" t="s">
        <v>231</v>
      </c>
      <c r="C252" s="27"/>
      <c r="D252" s="27"/>
      <c r="E252" s="27"/>
      <c r="F252" s="27"/>
      <c r="G252" s="27"/>
      <c r="H252" s="27"/>
    </row>
    <row r="253" s="6" customFormat="1" ht="20.15" hidden="1" customHeight="1" spans="1:8">
      <c r="A253" s="37">
        <v>2300410</v>
      </c>
      <c r="B253" s="38" t="s">
        <v>232</v>
      </c>
      <c r="C253" s="27"/>
      <c r="D253" s="27"/>
      <c r="E253" s="27"/>
      <c r="F253" s="27"/>
      <c r="G253" s="27"/>
      <c r="H253" s="27"/>
    </row>
    <row r="254" s="6" customFormat="1" ht="20.15" hidden="1" customHeight="1" spans="1:8">
      <c r="A254" s="37">
        <v>2300411</v>
      </c>
      <c r="B254" s="38" t="s">
        <v>233</v>
      </c>
      <c r="C254" s="27"/>
      <c r="D254" s="27"/>
      <c r="E254" s="27"/>
      <c r="F254" s="27"/>
      <c r="G254" s="27"/>
      <c r="H254" s="27"/>
    </row>
    <row r="255" s="6" customFormat="1" ht="20.15" hidden="1" customHeight="1" spans="1:8">
      <c r="A255" s="37">
        <v>2300499</v>
      </c>
      <c r="B255" s="38" t="s">
        <v>234</v>
      </c>
      <c r="C255" s="27"/>
      <c r="D255" s="27"/>
      <c r="E255" s="27"/>
      <c r="F255" s="27"/>
      <c r="G255" s="27"/>
      <c r="H255" s="27"/>
    </row>
    <row r="256" s="4" customFormat="1" ht="20.15" customHeight="1" spans="1:8">
      <c r="A256" s="34">
        <v>2300603</v>
      </c>
      <c r="B256" s="36" t="s">
        <v>235</v>
      </c>
      <c r="C256" s="23"/>
      <c r="D256" s="23"/>
      <c r="E256" s="23"/>
      <c r="F256" s="23"/>
      <c r="G256" s="23"/>
      <c r="H256" s="23"/>
    </row>
    <row r="257" s="4" customFormat="1" ht="20.15" customHeight="1" spans="1:8">
      <c r="A257" s="34">
        <v>2300802</v>
      </c>
      <c r="B257" s="36" t="s">
        <v>236</v>
      </c>
      <c r="C257" s="23">
        <v>4947</v>
      </c>
      <c r="D257" s="23">
        <v>98000</v>
      </c>
      <c r="E257" s="23"/>
      <c r="F257" s="23">
        <f>G257-D257</f>
        <v>-3000</v>
      </c>
      <c r="G257" s="23">
        <v>95000</v>
      </c>
      <c r="H257" s="23"/>
    </row>
    <row r="258" s="4" customFormat="1" ht="20.15" customHeight="1" spans="1:8">
      <c r="A258" s="34">
        <v>2300902</v>
      </c>
      <c r="B258" s="36" t="s">
        <v>237</v>
      </c>
      <c r="C258" s="23">
        <v>27136</v>
      </c>
      <c r="D258" s="23"/>
      <c r="E258" s="23"/>
      <c r="F258" s="23"/>
      <c r="G258" s="23"/>
      <c r="H258" s="23"/>
    </row>
    <row r="259" s="4" customFormat="1" ht="20.15" customHeight="1" spans="1:8">
      <c r="A259" s="34">
        <v>23104</v>
      </c>
      <c r="B259" s="39" t="s">
        <v>238</v>
      </c>
      <c r="C259" s="23">
        <f t="shared" ref="C259:G259" si="38">SUM(C260:C273)</f>
        <v>0</v>
      </c>
      <c r="D259" s="23">
        <f t="shared" si="38"/>
        <v>12350</v>
      </c>
      <c r="E259" s="23">
        <f t="shared" si="38"/>
        <v>1850</v>
      </c>
      <c r="F259" s="23">
        <f t="shared" si="38"/>
        <v>0</v>
      </c>
      <c r="G259" s="23">
        <f t="shared" si="38"/>
        <v>12350</v>
      </c>
      <c r="H259" s="23"/>
    </row>
    <row r="260" s="6" customFormat="1" ht="20.15" customHeight="1" spans="1:8">
      <c r="A260" s="37">
        <v>2310405</v>
      </c>
      <c r="B260" s="38" t="s">
        <v>239</v>
      </c>
      <c r="C260" s="27"/>
      <c r="D260" s="27"/>
      <c r="E260" s="27"/>
      <c r="F260" s="27"/>
      <c r="G260" s="27"/>
      <c r="H260" s="27"/>
    </row>
    <row r="261" s="6" customFormat="1" ht="20.15" customHeight="1" spans="1:8">
      <c r="A261" s="37">
        <v>2310411</v>
      </c>
      <c r="B261" s="38" t="s">
        <v>240</v>
      </c>
      <c r="C261" s="27"/>
      <c r="D261" s="27"/>
      <c r="E261" s="27"/>
      <c r="F261" s="27"/>
      <c r="G261" s="27"/>
      <c r="H261" s="27"/>
    </row>
    <row r="262" s="6" customFormat="1" ht="20.15" customHeight="1" spans="1:8">
      <c r="A262" s="37">
        <v>2310413</v>
      </c>
      <c r="B262" s="38" t="s">
        <v>241</v>
      </c>
      <c r="C262" s="27"/>
      <c r="D262" s="27"/>
      <c r="E262" s="27"/>
      <c r="F262" s="27"/>
      <c r="G262" s="27"/>
      <c r="H262" s="27"/>
    </row>
    <row r="263" s="6" customFormat="1" ht="20.15" customHeight="1" spans="1:8">
      <c r="A263" s="37">
        <v>2310414</v>
      </c>
      <c r="B263" s="38" t="s">
        <v>242</v>
      </c>
      <c r="C263" s="27"/>
      <c r="D263" s="27"/>
      <c r="E263" s="27"/>
      <c r="F263" s="27"/>
      <c r="G263" s="27"/>
      <c r="H263" s="27"/>
    </row>
    <row r="264" s="6" customFormat="1" ht="20.15" customHeight="1" spans="1:8">
      <c r="A264" s="37">
        <v>2310416</v>
      </c>
      <c r="B264" s="38" t="s">
        <v>243</v>
      </c>
      <c r="C264" s="27"/>
      <c r="D264" s="27"/>
      <c r="E264" s="27"/>
      <c r="F264" s="27"/>
      <c r="G264" s="27"/>
      <c r="H264" s="27"/>
    </row>
    <row r="265" s="6" customFormat="1" ht="20.15" customHeight="1" spans="1:8">
      <c r="A265" s="37">
        <v>2310417</v>
      </c>
      <c r="B265" s="38" t="s">
        <v>244</v>
      </c>
      <c r="C265" s="27"/>
      <c r="D265" s="27"/>
      <c r="E265" s="27"/>
      <c r="F265" s="27"/>
      <c r="G265" s="27"/>
      <c r="H265" s="27"/>
    </row>
    <row r="266" s="6" customFormat="1" ht="20.15" customHeight="1" spans="1:8">
      <c r="A266" s="37">
        <v>2310418</v>
      </c>
      <c r="B266" s="38" t="s">
        <v>245</v>
      </c>
      <c r="C266" s="27"/>
      <c r="D266" s="27"/>
      <c r="E266" s="27"/>
      <c r="F266" s="27"/>
      <c r="G266" s="27"/>
      <c r="H266" s="27"/>
    </row>
    <row r="267" s="6" customFormat="1" ht="20.15" customHeight="1" spans="1:8">
      <c r="A267" s="37">
        <v>2310419</v>
      </c>
      <c r="B267" s="38" t="s">
        <v>246</v>
      </c>
      <c r="C267" s="27"/>
      <c r="D267" s="27"/>
      <c r="E267" s="27"/>
      <c r="F267" s="27"/>
      <c r="G267" s="27"/>
      <c r="H267" s="27"/>
    </row>
    <row r="268" s="6" customFormat="1" ht="20.15" customHeight="1" spans="1:8">
      <c r="A268" s="37">
        <v>2310420</v>
      </c>
      <c r="B268" s="38" t="s">
        <v>247</v>
      </c>
      <c r="C268" s="27"/>
      <c r="D268" s="27"/>
      <c r="E268" s="27"/>
      <c r="F268" s="27"/>
      <c r="G268" s="27"/>
      <c r="H268" s="27"/>
    </row>
    <row r="269" s="6" customFormat="1" ht="20.15" customHeight="1" spans="1:8">
      <c r="A269" s="37">
        <v>2310431</v>
      </c>
      <c r="B269" s="38" t="s">
        <v>248</v>
      </c>
      <c r="C269" s="27"/>
      <c r="D269" s="27">
        <v>5000</v>
      </c>
      <c r="E269" s="27">
        <v>1850</v>
      </c>
      <c r="F269" s="27">
        <f t="shared" ref="F269:F272" si="39">G269-D269</f>
        <v>0</v>
      </c>
      <c r="G269" s="27">
        <v>5000</v>
      </c>
      <c r="H269" s="27"/>
    </row>
    <row r="270" s="6" customFormat="1" ht="20.15" customHeight="1" spans="1:8">
      <c r="A270" s="37">
        <v>2310432</v>
      </c>
      <c r="B270" s="38" t="s">
        <v>249</v>
      </c>
      <c r="C270" s="27"/>
      <c r="D270" s="27"/>
      <c r="E270" s="27"/>
      <c r="F270" s="27"/>
      <c r="G270" s="27"/>
      <c r="H270" s="27"/>
    </row>
    <row r="271" s="6" customFormat="1" ht="20.15" customHeight="1" spans="1:8">
      <c r="A271" s="37">
        <v>2310433</v>
      </c>
      <c r="B271" s="38" t="s">
        <v>250</v>
      </c>
      <c r="C271" s="27"/>
      <c r="D271" s="27">
        <v>3000</v>
      </c>
      <c r="E271" s="27"/>
      <c r="F271" s="27">
        <f t="shared" si="39"/>
        <v>0</v>
      </c>
      <c r="G271" s="27">
        <v>3000</v>
      </c>
      <c r="H271" s="27"/>
    </row>
    <row r="272" s="6" customFormat="1" ht="20.15" customHeight="1" spans="1:8">
      <c r="A272" s="37">
        <v>2310498</v>
      </c>
      <c r="B272" s="38" t="s">
        <v>251</v>
      </c>
      <c r="C272" s="27"/>
      <c r="D272" s="27">
        <v>4350</v>
      </c>
      <c r="E272" s="27"/>
      <c r="F272" s="27">
        <f t="shared" si="39"/>
        <v>0</v>
      </c>
      <c r="G272" s="27">
        <v>4350</v>
      </c>
      <c r="H272" s="27"/>
    </row>
    <row r="273" s="6" customFormat="1" ht="20.15" customHeight="1" spans="1:8">
      <c r="A273" s="37">
        <v>2310499</v>
      </c>
      <c r="B273" s="38" t="s">
        <v>252</v>
      </c>
      <c r="C273" s="27"/>
      <c r="D273" s="27"/>
      <c r="E273" s="27"/>
      <c r="F273" s="27"/>
      <c r="G273" s="27"/>
      <c r="H273" s="27"/>
    </row>
    <row r="274" s="4" customFormat="1" ht="20.15" customHeight="1" spans="1:8">
      <c r="A274" s="34">
        <v>23011</v>
      </c>
      <c r="B274" s="39" t="s">
        <v>253</v>
      </c>
      <c r="C274" s="23">
        <f t="shared" ref="C274:G274" si="40">SUM(C275:C288)</f>
        <v>0</v>
      </c>
      <c r="D274" s="23">
        <f t="shared" si="40"/>
        <v>0</v>
      </c>
      <c r="E274" s="23">
        <f t="shared" si="40"/>
        <v>0</v>
      </c>
      <c r="F274" s="23">
        <f t="shared" si="40"/>
        <v>0</v>
      </c>
      <c r="G274" s="23">
        <f t="shared" si="40"/>
        <v>0</v>
      </c>
      <c r="H274" s="23"/>
    </row>
    <row r="275" s="6" customFormat="1" ht="20.15" hidden="1" customHeight="1" spans="1:8">
      <c r="A275" s="37">
        <v>2301109</v>
      </c>
      <c r="B275" s="38" t="s">
        <v>254</v>
      </c>
      <c r="C275" s="27"/>
      <c r="D275" s="27"/>
      <c r="E275" s="27"/>
      <c r="F275" s="27"/>
      <c r="G275" s="27"/>
      <c r="H275" s="27"/>
    </row>
    <row r="276" s="6" customFormat="1" ht="20.15" hidden="1" customHeight="1" spans="1:8">
      <c r="A276" s="37">
        <v>2301115</v>
      </c>
      <c r="B276" s="38" t="s">
        <v>255</v>
      </c>
      <c r="C276" s="27"/>
      <c r="D276" s="27"/>
      <c r="E276" s="27"/>
      <c r="F276" s="27"/>
      <c r="G276" s="27"/>
      <c r="H276" s="27"/>
    </row>
    <row r="277" s="6" customFormat="1" ht="20.15" hidden="1" customHeight="1" spans="1:8">
      <c r="A277" s="37">
        <v>2301117</v>
      </c>
      <c r="B277" s="38" t="s">
        <v>256</v>
      </c>
      <c r="C277" s="27"/>
      <c r="D277" s="27"/>
      <c r="E277" s="27"/>
      <c r="F277" s="27"/>
      <c r="G277" s="27"/>
      <c r="H277" s="27"/>
    </row>
    <row r="278" s="6" customFormat="1" ht="20.15" hidden="1" customHeight="1" spans="1:8">
      <c r="A278" s="37">
        <v>2301118</v>
      </c>
      <c r="B278" s="38" t="s">
        <v>257</v>
      </c>
      <c r="C278" s="27"/>
      <c r="D278" s="27"/>
      <c r="E278" s="27"/>
      <c r="F278" s="27"/>
      <c r="G278" s="27"/>
      <c r="H278" s="27"/>
    </row>
    <row r="279" s="6" customFormat="1" ht="20.15" hidden="1" customHeight="1" spans="1:8">
      <c r="A279" s="37">
        <v>2301120</v>
      </c>
      <c r="B279" s="38" t="s">
        <v>258</v>
      </c>
      <c r="C279" s="27"/>
      <c r="D279" s="27"/>
      <c r="E279" s="27"/>
      <c r="F279" s="27"/>
      <c r="G279" s="27"/>
      <c r="H279" s="27"/>
    </row>
    <row r="280" s="6" customFormat="1" ht="20.15" hidden="1" customHeight="1" spans="1:8">
      <c r="A280" s="37">
        <v>2301121</v>
      </c>
      <c r="B280" s="38" t="s">
        <v>259</v>
      </c>
      <c r="C280" s="27"/>
      <c r="D280" s="27"/>
      <c r="E280" s="27"/>
      <c r="F280" s="27"/>
      <c r="G280" s="27"/>
      <c r="H280" s="27"/>
    </row>
    <row r="281" s="6" customFormat="1" ht="20.15" hidden="1" customHeight="1" spans="1:8">
      <c r="A281" s="37">
        <v>2301122</v>
      </c>
      <c r="B281" s="38" t="s">
        <v>260</v>
      </c>
      <c r="C281" s="27"/>
      <c r="D281" s="27"/>
      <c r="E281" s="27"/>
      <c r="F281" s="27"/>
      <c r="G281" s="27"/>
      <c r="H281" s="27"/>
    </row>
    <row r="282" s="6" customFormat="1" ht="20.15" hidden="1" customHeight="1" spans="1:8">
      <c r="A282" s="37">
        <v>2301123</v>
      </c>
      <c r="B282" s="38" t="s">
        <v>261</v>
      </c>
      <c r="C282" s="27"/>
      <c r="D282" s="27"/>
      <c r="E282" s="27"/>
      <c r="F282" s="27"/>
      <c r="G282" s="27"/>
      <c r="H282" s="27"/>
    </row>
    <row r="283" s="6" customFormat="1" ht="20.15" hidden="1" customHeight="1" spans="1:8">
      <c r="A283" s="37">
        <v>2301124</v>
      </c>
      <c r="B283" s="38" t="s">
        <v>262</v>
      </c>
      <c r="C283" s="27"/>
      <c r="D283" s="27"/>
      <c r="E283" s="27"/>
      <c r="F283" s="27"/>
      <c r="G283" s="27"/>
      <c r="H283" s="27"/>
    </row>
    <row r="284" s="6" customFormat="1" ht="20.15" hidden="1" customHeight="1" spans="1:8">
      <c r="A284" s="37">
        <v>2301131</v>
      </c>
      <c r="B284" s="38" t="s">
        <v>263</v>
      </c>
      <c r="C284" s="27"/>
      <c r="D284" s="27"/>
      <c r="E284" s="27"/>
      <c r="F284" s="27"/>
      <c r="G284" s="27"/>
      <c r="H284" s="27"/>
    </row>
    <row r="285" s="6" customFormat="1" ht="20.15" hidden="1" customHeight="1" spans="1:8">
      <c r="A285" s="37">
        <v>2301132</v>
      </c>
      <c r="B285" s="38" t="s">
        <v>264</v>
      </c>
      <c r="C285" s="27"/>
      <c r="D285" s="27"/>
      <c r="E285" s="27"/>
      <c r="F285" s="27"/>
      <c r="G285" s="27"/>
      <c r="H285" s="27"/>
    </row>
    <row r="286" s="6" customFormat="1" ht="20.15" hidden="1" customHeight="1" spans="1:8">
      <c r="A286" s="37">
        <v>2301133</v>
      </c>
      <c r="B286" s="38" t="s">
        <v>265</v>
      </c>
      <c r="C286" s="27"/>
      <c r="D286" s="27"/>
      <c r="E286" s="27"/>
      <c r="F286" s="27"/>
      <c r="G286" s="27"/>
      <c r="H286" s="27"/>
    </row>
    <row r="287" s="6" customFormat="1" ht="20.15" hidden="1" customHeight="1" spans="1:8">
      <c r="A287" s="37">
        <v>2301198</v>
      </c>
      <c r="B287" s="38" t="s">
        <v>266</v>
      </c>
      <c r="C287" s="27"/>
      <c r="D287" s="27"/>
      <c r="E287" s="27"/>
      <c r="F287" s="27"/>
      <c r="G287" s="27"/>
      <c r="H287" s="27"/>
    </row>
    <row r="288" s="6" customFormat="1" ht="20.15" hidden="1" customHeight="1" spans="1:8">
      <c r="A288" s="37">
        <v>2301199</v>
      </c>
      <c r="B288" s="38" t="s">
        <v>267</v>
      </c>
      <c r="C288" s="27"/>
      <c r="D288" s="27"/>
      <c r="E288" s="27"/>
      <c r="F288" s="27"/>
      <c r="G288" s="27"/>
      <c r="H288" s="27"/>
    </row>
    <row r="289" s="4" customFormat="1" ht="20.15" customHeight="1" spans="1:8">
      <c r="A289" s="36"/>
      <c r="B289" s="40" t="s">
        <v>268</v>
      </c>
      <c r="C289" s="23">
        <f t="shared" ref="C289:G289" si="41">C243+C244</f>
        <v>98899</v>
      </c>
      <c r="D289" s="23">
        <f t="shared" si="41"/>
        <v>235861</v>
      </c>
      <c r="E289" s="23">
        <f t="shared" si="41"/>
        <v>107619</v>
      </c>
      <c r="F289" s="23">
        <f t="shared" si="41"/>
        <v>46829.552</v>
      </c>
      <c r="G289" s="23">
        <f t="shared" si="41"/>
        <v>282690.552</v>
      </c>
      <c r="H289" s="23"/>
    </row>
    <row r="290" s="6" customFormat="1" ht="42" customHeight="1" spans="1:8">
      <c r="A290" s="41"/>
      <c r="B290" s="41"/>
      <c r="C290" s="42"/>
      <c r="D290" s="42"/>
      <c r="E290" s="42"/>
      <c r="F290" s="42"/>
      <c r="G290" s="42"/>
      <c r="H290" s="7"/>
    </row>
    <row r="291" s="6" customFormat="1" ht="20.15" customHeight="1" spans="3:8">
      <c r="C291" s="7"/>
      <c r="D291" s="7"/>
      <c r="E291" s="7"/>
      <c r="F291" s="7"/>
      <c r="G291" s="7"/>
      <c r="H291" s="7"/>
    </row>
    <row r="292" s="6" customFormat="1" ht="20.15" customHeight="1" spans="3:8">
      <c r="C292" s="7"/>
      <c r="D292" s="7"/>
      <c r="E292" s="7"/>
      <c r="F292" s="7"/>
      <c r="G292" s="7"/>
      <c r="H292" s="7"/>
    </row>
    <row r="293" s="6" customFormat="1" ht="20.15" customHeight="1" spans="3:8">
      <c r="C293" s="7"/>
      <c r="D293" s="7"/>
      <c r="E293" s="7"/>
      <c r="F293" s="7"/>
      <c r="G293" s="7"/>
      <c r="H293" s="7"/>
    </row>
    <row r="294" s="6" customFormat="1" ht="20.15" customHeight="1" spans="3:8">
      <c r="C294" s="7"/>
      <c r="D294" s="7"/>
      <c r="E294" s="7"/>
      <c r="F294" s="7"/>
      <c r="G294" s="7"/>
      <c r="H294" s="7"/>
    </row>
    <row r="295" s="6" customFormat="1" ht="20.15" customHeight="1" spans="3:8">
      <c r="C295" s="7"/>
      <c r="D295" s="7"/>
      <c r="E295" s="7"/>
      <c r="F295" s="7"/>
      <c r="G295" s="7"/>
      <c r="H295" s="7"/>
    </row>
    <row r="296" s="6" customFormat="1" ht="20.15" customHeight="1" spans="3:8">
      <c r="C296" s="7"/>
      <c r="D296" s="7"/>
      <c r="E296" s="7"/>
      <c r="F296" s="7"/>
      <c r="G296" s="7"/>
      <c r="H296" s="7"/>
    </row>
    <row r="297" s="6" customFormat="1" ht="20.15" customHeight="1" spans="3:8">
      <c r="C297" s="7"/>
      <c r="D297" s="7"/>
      <c r="E297" s="7"/>
      <c r="F297" s="7"/>
      <c r="G297" s="7"/>
      <c r="H297" s="7"/>
    </row>
    <row r="298" s="6" customFormat="1" ht="20.15" customHeight="1" spans="3:8">
      <c r="C298" s="7"/>
      <c r="D298" s="7"/>
      <c r="E298" s="7"/>
      <c r="F298" s="7"/>
      <c r="G298" s="7"/>
      <c r="H298" s="7"/>
    </row>
    <row r="299" s="6" customFormat="1" ht="20.15" customHeight="1" spans="3:8">
      <c r="C299" s="7"/>
      <c r="D299" s="7"/>
      <c r="E299" s="7"/>
      <c r="F299" s="7"/>
      <c r="G299" s="7"/>
      <c r="H299" s="7"/>
    </row>
    <row r="300" s="6" customFormat="1" ht="20.15" customHeight="1" spans="3:8">
      <c r="C300" s="7"/>
      <c r="D300" s="7"/>
      <c r="E300" s="7"/>
      <c r="F300" s="7"/>
      <c r="G300" s="7"/>
      <c r="H300" s="7"/>
    </row>
    <row r="301" s="6" customFormat="1" ht="20.15" customHeight="1" spans="3:8">
      <c r="C301" s="7"/>
      <c r="D301" s="7"/>
      <c r="E301" s="7"/>
      <c r="F301" s="7"/>
      <c r="G301" s="7"/>
      <c r="H301" s="7"/>
    </row>
    <row r="302" s="6" customFormat="1" ht="20.15" customHeight="1" spans="3:8">
      <c r="C302" s="7"/>
      <c r="D302" s="7"/>
      <c r="E302" s="7"/>
      <c r="F302" s="7"/>
      <c r="G302" s="7"/>
      <c r="H302" s="7"/>
    </row>
    <row r="303" s="6" customFormat="1" ht="20.15" customHeight="1" spans="3:8">
      <c r="C303" s="7"/>
      <c r="D303" s="7"/>
      <c r="E303" s="7"/>
      <c r="F303" s="7"/>
      <c r="G303" s="7"/>
      <c r="H303" s="7"/>
    </row>
    <row r="304" s="6" customFormat="1" ht="20.15" customHeight="1" spans="3:8">
      <c r="C304" s="7"/>
      <c r="D304" s="7"/>
      <c r="E304" s="7"/>
      <c r="F304" s="7"/>
      <c r="G304" s="7"/>
      <c r="H304" s="7"/>
    </row>
    <row r="305" s="6" customFormat="1" ht="20.15" customHeight="1" spans="3:8">
      <c r="C305" s="7"/>
      <c r="D305" s="7"/>
      <c r="E305" s="7"/>
      <c r="F305" s="7"/>
      <c r="G305" s="7"/>
      <c r="H305" s="7"/>
    </row>
    <row r="306" s="6" customFormat="1" ht="20.15" customHeight="1" spans="3:8">
      <c r="C306" s="7"/>
      <c r="D306" s="7"/>
      <c r="E306" s="7"/>
      <c r="F306" s="7"/>
      <c r="G306" s="7"/>
      <c r="H306" s="7"/>
    </row>
    <row r="307" s="6" customFormat="1" ht="20.15" customHeight="1" spans="3:8">
      <c r="C307" s="7"/>
      <c r="D307" s="7"/>
      <c r="E307" s="7"/>
      <c r="F307" s="7"/>
      <c r="G307" s="7"/>
      <c r="H307" s="7"/>
    </row>
    <row r="308" s="6" customFormat="1" ht="20.15" customHeight="1" spans="3:8">
      <c r="C308" s="7"/>
      <c r="D308" s="7"/>
      <c r="E308" s="7"/>
      <c r="F308" s="7"/>
      <c r="G308" s="7"/>
      <c r="H308" s="7"/>
    </row>
    <row r="309" s="6" customFormat="1" ht="20.15" customHeight="1" spans="3:8">
      <c r="C309" s="7"/>
      <c r="D309" s="7"/>
      <c r="E309" s="7"/>
      <c r="F309" s="7"/>
      <c r="G309" s="7"/>
      <c r="H309" s="7"/>
    </row>
    <row r="310" s="6" customFormat="1" ht="20.15" customHeight="1" spans="3:8">
      <c r="C310" s="7"/>
      <c r="D310" s="7"/>
      <c r="E310" s="7"/>
      <c r="F310" s="7"/>
      <c r="G310" s="7"/>
      <c r="H310" s="7"/>
    </row>
    <row r="311" s="6" customFormat="1" ht="20.15" customHeight="1" spans="3:8">
      <c r="C311" s="7"/>
      <c r="D311" s="7"/>
      <c r="E311" s="7"/>
      <c r="F311" s="7"/>
      <c r="G311" s="7"/>
      <c r="H311" s="7"/>
    </row>
    <row r="312" s="6" customFormat="1" ht="20.15" customHeight="1" spans="3:8">
      <c r="C312" s="7"/>
      <c r="D312" s="7"/>
      <c r="E312" s="7"/>
      <c r="F312" s="7"/>
      <c r="G312" s="7"/>
      <c r="H312" s="7"/>
    </row>
    <row r="313" s="6" customFormat="1" ht="20.15" customHeight="1" spans="3:8">
      <c r="C313" s="7"/>
      <c r="D313" s="7"/>
      <c r="E313" s="7"/>
      <c r="F313" s="7"/>
      <c r="G313" s="7"/>
      <c r="H313" s="7"/>
    </row>
    <row r="314" s="6" customFormat="1" ht="20.15" customHeight="1" spans="3:8">
      <c r="C314" s="7"/>
      <c r="D314" s="7"/>
      <c r="E314" s="7"/>
      <c r="F314" s="7"/>
      <c r="G314" s="7"/>
      <c r="H314" s="7"/>
    </row>
    <row r="315" s="6" customFormat="1" ht="20.15" customHeight="1" spans="3:8">
      <c r="C315" s="7"/>
      <c r="D315" s="7"/>
      <c r="E315" s="7"/>
      <c r="F315" s="7"/>
      <c r="G315" s="7"/>
      <c r="H315" s="7"/>
    </row>
    <row r="316" s="6" customFormat="1" ht="20.15" customHeight="1" spans="3:8">
      <c r="C316" s="7"/>
      <c r="D316" s="7"/>
      <c r="E316" s="7"/>
      <c r="F316" s="7"/>
      <c r="G316" s="7"/>
      <c r="H316" s="7"/>
    </row>
    <row r="317" s="6" customFormat="1" ht="20.15" customHeight="1" spans="3:8">
      <c r="C317" s="7"/>
      <c r="D317" s="7"/>
      <c r="E317" s="7"/>
      <c r="F317" s="7"/>
      <c r="G317" s="7"/>
      <c r="H317" s="7"/>
    </row>
    <row r="318" s="6" customFormat="1" ht="20.15" customHeight="1" spans="3:8">
      <c r="C318" s="7"/>
      <c r="D318" s="7"/>
      <c r="E318" s="7"/>
      <c r="F318" s="7"/>
      <c r="G318" s="7"/>
      <c r="H318" s="7"/>
    </row>
    <row r="319" s="6" customFormat="1" ht="20.15" customHeight="1" spans="3:8">
      <c r="C319" s="7"/>
      <c r="D319" s="7"/>
      <c r="E319" s="7"/>
      <c r="F319" s="7"/>
      <c r="G319" s="7"/>
      <c r="H319" s="7"/>
    </row>
    <row r="320" s="6" customFormat="1" ht="20.15" customHeight="1" spans="3:8">
      <c r="C320" s="7"/>
      <c r="D320" s="7"/>
      <c r="E320" s="7"/>
      <c r="F320" s="7"/>
      <c r="G320" s="7"/>
      <c r="H320" s="7"/>
    </row>
    <row r="321" s="6" customFormat="1" ht="20.15" customHeight="1" spans="3:8">
      <c r="C321" s="7"/>
      <c r="D321" s="7"/>
      <c r="E321" s="7"/>
      <c r="F321" s="7"/>
      <c r="G321" s="7"/>
      <c r="H321" s="7"/>
    </row>
    <row r="322" s="6" customFormat="1" ht="20.15" customHeight="1" spans="3:8">
      <c r="C322" s="7"/>
      <c r="D322" s="7"/>
      <c r="E322" s="7"/>
      <c r="F322" s="7"/>
      <c r="G322" s="7"/>
      <c r="H322" s="7"/>
    </row>
    <row r="323" s="6" customFormat="1" ht="20.15" customHeight="1" spans="3:8">
      <c r="C323" s="7"/>
      <c r="D323" s="7"/>
      <c r="E323" s="7"/>
      <c r="F323" s="7"/>
      <c r="G323" s="7"/>
      <c r="H323" s="7"/>
    </row>
    <row r="324" s="6" customFormat="1" ht="20.15" customHeight="1" spans="3:8">
      <c r="C324" s="7"/>
      <c r="D324" s="7"/>
      <c r="E324" s="7"/>
      <c r="F324" s="7"/>
      <c r="G324" s="7"/>
      <c r="H324" s="7"/>
    </row>
    <row r="325" s="6" customFormat="1" ht="20.15" customHeight="1" spans="3:8">
      <c r="C325" s="7"/>
      <c r="D325" s="7"/>
      <c r="E325" s="7"/>
      <c r="F325" s="7"/>
      <c r="G325" s="7"/>
      <c r="H325" s="7"/>
    </row>
    <row r="326" s="6" customFormat="1" ht="20.15" customHeight="1" spans="3:8">
      <c r="C326" s="7"/>
      <c r="D326" s="7"/>
      <c r="E326" s="7"/>
      <c r="F326" s="7"/>
      <c r="G326" s="7"/>
      <c r="H326" s="7"/>
    </row>
    <row r="327" s="6" customFormat="1" ht="20.15" customHeight="1" spans="3:8">
      <c r="C327" s="7"/>
      <c r="D327" s="7"/>
      <c r="E327" s="7"/>
      <c r="F327" s="7"/>
      <c r="G327" s="7"/>
      <c r="H327" s="7"/>
    </row>
    <row r="328" s="6" customFormat="1" ht="20.15" customHeight="1" spans="3:8">
      <c r="C328" s="7"/>
      <c r="D328" s="7"/>
      <c r="E328" s="7"/>
      <c r="F328" s="7"/>
      <c r="G328" s="7"/>
      <c r="H328" s="7"/>
    </row>
    <row r="329" s="6" customFormat="1" ht="20.15" customHeight="1" spans="3:8">
      <c r="C329" s="7"/>
      <c r="D329" s="7"/>
      <c r="E329" s="7"/>
      <c r="F329" s="7"/>
      <c r="G329" s="7"/>
      <c r="H329" s="7"/>
    </row>
    <row r="330" s="6" customFormat="1" ht="20.15" customHeight="1" spans="3:8">
      <c r="C330" s="7"/>
      <c r="D330" s="7"/>
      <c r="E330" s="7"/>
      <c r="F330" s="7"/>
      <c r="G330" s="7"/>
      <c r="H330" s="7"/>
    </row>
    <row r="331" s="6" customFormat="1" ht="20.15" customHeight="1" spans="3:8">
      <c r="C331" s="7"/>
      <c r="D331" s="7"/>
      <c r="E331" s="7"/>
      <c r="F331" s="7"/>
      <c r="G331" s="7"/>
      <c r="H331" s="7"/>
    </row>
    <row r="332" s="6" customFormat="1" ht="20.15" customHeight="1" spans="3:8">
      <c r="C332" s="7"/>
      <c r="D332" s="7"/>
      <c r="E332" s="7"/>
      <c r="F332" s="7"/>
      <c r="G332" s="7"/>
      <c r="H332" s="7"/>
    </row>
    <row r="333" s="6" customFormat="1" ht="20.15" customHeight="1" spans="3:8">
      <c r="C333" s="7"/>
      <c r="D333" s="7"/>
      <c r="E333" s="7"/>
      <c r="F333" s="7"/>
      <c r="G333" s="7"/>
      <c r="H333" s="7"/>
    </row>
    <row r="334" s="6" customFormat="1" ht="20.15" customHeight="1" spans="3:8">
      <c r="C334" s="7"/>
      <c r="D334" s="7"/>
      <c r="E334" s="7"/>
      <c r="F334" s="7"/>
      <c r="G334" s="7"/>
      <c r="H334" s="7"/>
    </row>
    <row r="335" s="6" customFormat="1" ht="20.15" customHeight="1" spans="3:8">
      <c r="C335" s="7"/>
      <c r="D335" s="7"/>
      <c r="E335" s="7"/>
      <c r="F335" s="7"/>
      <c r="G335" s="7"/>
      <c r="H335" s="7"/>
    </row>
    <row r="336" s="6" customFormat="1" ht="20.15" customHeight="1" spans="3:8">
      <c r="C336" s="7"/>
      <c r="D336" s="7"/>
      <c r="E336" s="7"/>
      <c r="F336" s="7"/>
      <c r="G336" s="7"/>
      <c r="H336" s="7"/>
    </row>
    <row r="337" s="6" customFormat="1" ht="20.15" customHeight="1" spans="3:8">
      <c r="C337" s="7"/>
      <c r="D337" s="7"/>
      <c r="E337" s="7"/>
      <c r="F337" s="7"/>
      <c r="G337" s="7"/>
      <c r="H337" s="7"/>
    </row>
    <row r="338" s="6" customFormat="1" ht="20.15" customHeight="1" spans="3:8">
      <c r="C338" s="7"/>
      <c r="D338" s="7"/>
      <c r="E338" s="7"/>
      <c r="F338" s="7"/>
      <c r="G338" s="7"/>
      <c r="H338" s="7"/>
    </row>
    <row r="339" s="6" customFormat="1" ht="20.15" customHeight="1" spans="3:8">
      <c r="C339" s="7"/>
      <c r="D339" s="7"/>
      <c r="E339" s="7"/>
      <c r="F339" s="7"/>
      <c r="G339" s="7"/>
      <c r="H339" s="7"/>
    </row>
    <row r="340" s="6" customFormat="1" ht="20.15" customHeight="1" spans="3:8">
      <c r="C340" s="7"/>
      <c r="D340" s="7"/>
      <c r="E340" s="7"/>
      <c r="F340" s="7"/>
      <c r="G340" s="7"/>
      <c r="H340" s="7"/>
    </row>
    <row r="341" s="6" customFormat="1" ht="20.15" customHeight="1" spans="3:8">
      <c r="C341" s="7"/>
      <c r="D341" s="7"/>
      <c r="E341" s="7"/>
      <c r="F341" s="7"/>
      <c r="G341" s="7"/>
      <c r="H341" s="7"/>
    </row>
    <row r="342" s="6" customFormat="1" ht="20.15" customHeight="1" spans="3:8">
      <c r="C342" s="7"/>
      <c r="D342" s="7"/>
      <c r="E342" s="7"/>
      <c r="F342" s="7"/>
      <c r="G342" s="7"/>
      <c r="H342" s="7"/>
    </row>
  </sheetData>
  <mergeCells count="2">
    <mergeCell ref="A2:H2"/>
    <mergeCell ref="A290:G29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hali</cp:lastModifiedBy>
  <dcterms:created xsi:type="dcterms:W3CDTF">2023-05-12T11:15:00Z</dcterms:created>
  <dcterms:modified xsi:type="dcterms:W3CDTF">2023-11-25T02:26:53Z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FCD2C283DFA24556AFD3416DEB52E81A_12</vt:lpwstr>
  </property>
</Properties>
</file>